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INFO DEL ESCRITORIO ISVIMED -Y PERSONAL\ISVIMED 24-25-26\PA - PI   2026\7. JULIO 2026 PA - PI\"/>
    </mc:Choice>
  </mc:AlternateContent>
  <xr:revisionPtr revIDLastSave="0" documentId="13_ncr:1_{EED9A529-3895-49DB-8DC9-6D40EC623ABF}" xr6:coauthVersionLast="47" xr6:coauthVersionMax="47" xr10:uidLastSave="{00000000-0000-0000-0000-000000000000}"/>
  <bookViews>
    <workbookView xWindow="-120" yWindow="-120" windowWidth="20730" windowHeight="11040" xr2:uid="{00000000-000D-0000-FFFF-FFFF00000000}"/>
  </bookViews>
  <sheets>
    <sheet name="SGTO Plan Indicativo 2026" sheetId="4" r:id="rId1"/>
    <sheet name="Resumen" sheetId="5" state="hidden" r:id="rId2"/>
  </sheets>
  <externalReferences>
    <externalReference r:id="rId3"/>
  </externalReferences>
  <definedNames>
    <definedName name="_xlnm._FilterDatabase" localSheetId="0" hidden="1">'SGTO Plan Indicativo 2026'!$A$10:$AU$19</definedName>
    <definedName name="Años_préstamo">[1]amortization!$C$10</definedName>
    <definedName name="_xlnm.Print_Area" localSheetId="0">'SGTO Plan Indicativo 2026'!$A$10:$AI$17</definedName>
    <definedName name="bv" localSheetId="1">EOMONTH(Resumen!inicio_pago,0)=Resumen!inicio_pago</definedName>
    <definedName name="bv">EOMONTH(inicio_pago,0)=inicio_pago</definedName>
    <definedName name="CONCAGASTO">#REF!</definedName>
    <definedName name="CONCAINGRESO">#REF!</definedName>
    <definedName name="credit_int_dias" localSheetId="1">VLOOKUP(Núm_préstamo,r_condiciones,16,0)</definedName>
    <definedName name="credit_int_dias">VLOOKUP(Núm_préstamo,r_condiciones,16,0)</definedName>
    <definedName name="credit_simple" localSheetId="1">VLOOKUP(Núm_préstamo,r_condiciones,14,0)</definedName>
    <definedName name="credit_simple">VLOOKUP(Núm_préstamo,r_condiciones,14,0)</definedName>
    <definedName name="cuota_tipo" localSheetId="1">VLOOKUP(Núm_préstamo,r_condiciones,8,0)</definedName>
    <definedName name="cuota_tipo">VLOOKUP(Núm_préstamo,r_condiciones,8,0)</definedName>
    <definedName name="Importe_del_préstamo">[1]amortization!$C$7</definedName>
    <definedName name="index" localSheetId="1">IF(ISERROR(MATCH(fecha_inicio,liquida,1)),1,IF(MATCH(fecha_inicio,liquida,1)+1&gt;Núm_pagos_al_año*Años_préstamo,0,MATCH(fecha_inicio,liquida,1)+1))</definedName>
    <definedName name="index">IF(ISERROR(MATCH(fecha_inicio,liquida,1)),1,IF(MATCH(fecha_inicio,liquida,1)+1&gt;Núm_pagos_al_año*Años_préstamo,0,MATCH(fecha_inicio,liquida,1)+1))</definedName>
    <definedName name="inicio_pago" localSheetId="1">IF(Resumen!inicio_pago_int&gt;Inicio_prestamo,IF(EOMONTH(Resumen!inicio_pago_int,0)=Resumen!inicio_pago_int,Resumen!inicio_pago_int1,Resumen!inicio_pago_int0),Inicio_prestamo)</definedName>
    <definedName name="inicio_pago">IF(inicio_pago_int&gt;Inicio_prestamo,IF(EOMONTH(inicio_pago_int,0)=inicio_pago_int,inicio_pago_int1,inicio_pago_int0),Inicio_prestamo)</definedName>
    <definedName name="inicio_pago_finmes" localSheetId="1">EOMONTH(Resumen!inicio_pago,0)=Resumen!inicio_pago</definedName>
    <definedName name="inicio_pago_finmes">EOMONTH(inicio_pago,0)=inicio_pago</definedName>
    <definedName name="inicio_pago_int" localSheetId="1">VLOOKUP(Núm_préstamo,r_condiciones,13,0)</definedName>
    <definedName name="inicio_pago_int">VLOOKUP(Núm_préstamo,r_condiciones,13,0)</definedName>
    <definedName name="inicio_pago_int0" localSheetId="1">DATE(YEAR(Resumen!inicio_pago_int),MONTH(Resumen!inicio_pago_int)-12/Núm_pagos_al_año,DAY(Resumen!inicio_pago_int))</definedName>
    <definedName name="inicio_pago_int0">DATE(YEAR(inicio_pago_int),MONTH(inicio_pago_int)-12/Núm_pagos_al_año,DAY(inicio_pago_int))</definedName>
    <definedName name="inicio_pago_int1" localSheetId="1">EOMONTH(Resumen!inicio_pago_int,-12/Núm_pagos_al_año)</definedName>
    <definedName name="inicio_pago_int1">EOMONTH(inicio_pago_int,-12/Núm_pagos_al_año)</definedName>
    <definedName name="Inicio_prestamo">[1]amortization!$C$9</definedName>
    <definedName name="Ml">#REF!</definedName>
    <definedName name="Núm_de_desembolsos">[1]amortization!$C$8</definedName>
    <definedName name="Núm_préstamo">[1]amortization_year!$O$5</definedName>
    <definedName name="Número_de_pagos" localSheetId="1">MATCH(-0.04,Saldo_final,-1)</definedName>
    <definedName name="Número_de_pagos">MATCH(-0.04,Saldo_final,-1)</definedName>
    <definedName name="r_condiciones">[1]parameters!$A$4:$Q$55</definedName>
    <definedName name="r_credit_int">[1]parameters!$AN$27:$AO$29</definedName>
    <definedName name="r_cuota_pago">[1]parameters!$W$27:$AA$68</definedName>
    <definedName name="r_desembolso">[1]parameters!$S$3:$U$53</definedName>
    <definedName name="r_gtos_fin">[1]parameters!$AC$3:$AF$288</definedName>
    <definedName name="r_monedas">[1]parameters!$AH$4:$AL$25</definedName>
    <definedName name="r_tasa">[1]parameters!$AH$32:$AJ$37</definedName>
    <definedName name="r_tasa_tipo">[1]parameters!$AN$23:$AO$24</definedName>
    <definedName name="r_tasas_fijas">[1]parameters!$Y$4:$AA$14</definedName>
    <definedName name="r_tasas_vars">[1]parameters!$A$59:$F$103</definedName>
    <definedName name="Saldo_final">[1]amortization!$U$19:$U$498</definedName>
    <definedName name="tasa_code" localSheetId="1">VLOOKUP(Núm_préstamo,r_condiciones,2,0)</definedName>
    <definedName name="tasa_code">VLOOKUP(Núm_préstamo,r_condiciones,2,0)</definedName>
    <definedName name="tasa_column" localSheetId="1">VLOOKUP(Resumen!tasa_code,r_tasa,3,0)</definedName>
    <definedName name="tasa_column">VLOOKUP(tasa_code,r_tasa,3,0)</definedName>
    <definedName name="tasa_fija" localSheetId="1">IF(Resumen!tasa_code=0,VLOOKUP(Núm_préstamo,r_tasas_fijas,3,0),NA())</definedName>
    <definedName name="tasa_fija">IF(tasa_code=0,VLOOKUP(Núm_préstamo,r_tasas_fijas,3,0),NA())</definedName>
    <definedName name="tasa_tipo" localSheetId="1">VLOOKUP(Núm_préstamo,r_condiciones,4,0)</definedName>
    <definedName name="tasa_tipo">VLOOKUP(Núm_préstamo,r_condiciones,4,0)</definedName>
    <definedName name="_xlnm.Print_Titles" localSheetId="0">'SGTO Plan Indicativo 2026'!$10:$10</definedName>
    <definedName name="TT">#N/A</definedName>
    <definedName name="Valores_especificados" localSheetId="1">IF(Importe_del_préstamo*Años_préstamo*Inicio_prestamo*Resumen!tasa_column&gt;0,1,0)</definedName>
    <definedName name="Valores_especificados">IF(Importe_del_préstamo*Años_préstamo*Inicio_prestamo*tasa_column&gt;0,1,0)</definedName>
    <definedName name="VN">#N/A</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9" i="4" l="1"/>
  <c r="V13" i="4"/>
  <c r="AD14" i="4" l="1"/>
  <c r="AE14" i="4" s="1"/>
  <c r="AD18" i="4"/>
  <c r="AE18" i="4" s="1"/>
  <c r="AD11" i="4"/>
  <c r="AE11" i="4" s="1"/>
  <c r="V11" i="4"/>
  <c r="AF11" i="4" l="1"/>
  <c r="AH11" i="4"/>
  <c r="AI11" i="4" s="1"/>
  <c r="M11" i="4"/>
  <c r="AG11" i="4"/>
  <c r="W11" i="4"/>
  <c r="AD12" i="4"/>
  <c r="AE12" i="4" s="1"/>
  <c r="AD15" i="4"/>
  <c r="AE15" i="4" s="1"/>
  <c r="V18" i="4"/>
  <c r="W18" i="4" s="1"/>
  <c r="V15" i="4"/>
  <c r="W15" i="4" s="1"/>
  <c r="V17" i="4"/>
  <c r="W17" i="4" s="1"/>
  <c r="AD13" i="4" l="1"/>
  <c r="AE13" i="4" s="1"/>
  <c r="AD16" i="4"/>
  <c r="AE16" i="4" s="1"/>
  <c r="AD17" i="4"/>
  <c r="AE17" i="4" s="1"/>
  <c r="AF18" i="4"/>
  <c r="AD19" i="4"/>
  <c r="AE19" i="4" s="1"/>
  <c r="V12" i="4"/>
  <c r="W12" i="4" s="1"/>
  <c r="V14" i="4"/>
  <c r="W14" i="4" s="1"/>
  <c r="V16" i="4"/>
  <c r="W16" i="4" s="1"/>
  <c r="AF13" i="4" l="1"/>
  <c r="W13" i="4"/>
  <c r="AF19" i="4"/>
  <c r="W19" i="4"/>
  <c r="M18" i="4"/>
  <c r="AH18" i="4"/>
  <c r="AI18" i="4" s="1"/>
  <c r="AG18" i="4"/>
  <c r="AF12" i="4"/>
  <c r="AH12" i="4" s="1"/>
  <c r="AF17" i="4"/>
  <c r="AF16" i="4"/>
  <c r="AF15" i="4"/>
  <c r="AF14" i="4"/>
  <c r="AH13" i="4" l="1"/>
  <c r="AI13" i="4" s="1"/>
  <c r="AG13" i="4"/>
  <c r="M13" i="4"/>
  <c r="AH19" i="4"/>
  <c r="AI19" i="4" s="1"/>
  <c r="AG19" i="4"/>
  <c r="AG17" i="4"/>
  <c r="AH17" i="4"/>
  <c r="AI17" i="4" s="1"/>
  <c r="M16" i="4"/>
  <c r="AG16" i="4"/>
  <c r="AH16" i="4"/>
  <c r="AI16" i="4" s="1"/>
  <c r="M15" i="4"/>
  <c r="AH15" i="4"/>
  <c r="AI15" i="4" s="1"/>
  <c r="AG15" i="4"/>
  <c r="M14" i="4"/>
  <c r="AH14" i="4"/>
  <c r="AI14" i="4" s="1"/>
  <c r="AG14" i="4"/>
  <c r="M12" i="4"/>
  <c r="AG12" i="4"/>
  <c r="AI12" i="4"/>
  <c r="M17" i="4"/>
  <c r="M19" i="4"/>
  <c r="C85" i="5" l="1"/>
  <c r="C83" i="5"/>
  <c r="C84" i="5" s="1"/>
  <c r="C72" i="5"/>
  <c r="C67" i="5"/>
  <c r="B58" i="5"/>
  <c r="C25" i="5"/>
  <c r="B25" i="5"/>
  <c r="D24" i="5"/>
  <c r="D23" i="5"/>
  <c r="D22" i="5"/>
  <c r="D21" i="5"/>
  <c r="D20" i="5"/>
  <c r="D19" i="5"/>
  <c r="D18" i="5"/>
  <c r="D17" i="5"/>
  <c r="D16" i="5"/>
  <c r="D15" i="5"/>
  <c r="D14" i="5"/>
  <c r="C44" i="5"/>
  <c r="D13" i="5"/>
  <c r="C41" i="5" s="1"/>
  <c r="D12" i="5"/>
  <c r="D11" i="5"/>
  <c r="C39" i="5" s="1"/>
  <c r="D10" i="5"/>
  <c r="D9" i="5"/>
  <c r="D8" i="5"/>
  <c r="D7" i="5"/>
  <c r="C36" i="5" s="1"/>
  <c r="D6" i="5"/>
  <c r="C35" i="5" s="1"/>
  <c r="D5" i="5"/>
  <c r="C33" i="5" s="1"/>
  <c r="D4" i="5"/>
  <c r="C31" i="5"/>
  <c r="D3" i="5"/>
  <c r="B52" i="5" s="1"/>
  <c r="D2" i="5"/>
  <c r="C74" i="5" l="1"/>
  <c r="D25" i="5"/>
  <c r="C48" i="5"/>
  <c r="C86" i="5"/>
  <c r="B59" i="5"/>
  <c r="B62" i="5" l="1"/>
  <c r="B60" i="5"/>
  <c r="B61" i="5" s="1"/>
</calcChain>
</file>

<file path=xl/sharedStrings.xml><?xml version="1.0" encoding="utf-8"?>
<sst xmlns="http://schemas.openxmlformats.org/spreadsheetml/2006/main" count="276" uniqueCount="231">
  <si>
    <t>Consolidado Seguimiento Año</t>
  </si>
  <si>
    <t>Seguimiento Cuatrienio</t>
  </si>
  <si>
    <t>Observaciones</t>
  </si>
  <si>
    <t>Código Programa / Proyecto</t>
  </si>
  <si>
    <t>Nombre Programa / Proyecto PDM</t>
  </si>
  <si>
    <t>Código Indicador</t>
  </si>
  <si>
    <t>Nombre Indicador</t>
  </si>
  <si>
    <t>Unidad</t>
  </si>
  <si>
    <t>Sentido</t>
  </si>
  <si>
    <t>Meta 2026</t>
  </si>
  <si>
    <t>Meta 2027</t>
  </si>
  <si>
    <t>Enero</t>
  </si>
  <si>
    <t>Febrero</t>
  </si>
  <si>
    <t>Marzo</t>
  </si>
  <si>
    <t>Abril</t>
  </si>
  <si>
    <t>Mayo</t>
  </si>
  <si>
    <t>Junio</t>
  </si>
  <si>
    <r>
      <t xml:space="preserve">Avance Acumulado Primer semestre  </t>
    </r>
    <r>
      <rPr>
        <b/>
        <sz val="9"/>
        <color theme="0" tint="-0.249977111117893"/>
        <rFont val="Calibri"/>
        <family val="2"/>
        <scheme val="minor"/>
      </rPr>
      <t xml:space="preserve">(d) </t>
    </r>
  </si>
  <si>
    <r>
      <t xml:space="preserve">% de Avance Acumulado sobre Meta del Año Primer Semestre </t>
    </r>
    <r>
      <rPr>
        <b/>
        <sz val="9"/>
        <color theme="0" tint="-0.14999847407452621"/>
        <rFont val="Calibri"/>
        <family val="2"/>
        <scheme val="minor"/>
      </rPr>
      <t>(d/c)</t>
    </r>
  </si>
  <si>
    <t>Julio</t>
  </si>
  <si>
    <t>Agosto</t>
  </si>
  <si>
    <t>Septiembre</t>
  </si>
  <si>
    <t>Octubre</t>
  </si>
  <si>
    <t>Noviembre</t>
  </si>
  <si>
    <t>Diciembre</t>
  </si>
  <si>
    <r>
      <t xml:space="preserve">Avance Acumulado Segundo Semestre  </t>
    </r>
    <r>
      <rPr>
        <b/>
        <sz val="9"/>
        <color theme="0" tint="-0.249977111117893"/>
        <rFont val="Calibri"/>
        <family val="2"/>
        <scheme val="minor"/>
      </rPr>
      <t xml:space="preserve">(e) </t>
    </r>
  </si>
  <si>
    <r>
      <t xml:space="preserve">% de Avance Acumulado sobre  Meta del Año Segundo Semestre </t>
    </r>
    <r>
      <rPr>
        <b/>
        <sz val="9"/>
        <color theme="0" tint="-0.14999847407452621"/>
        <rFont val="Calibri"/>
        <family val="2"/>
        <scheme val="minor"/>
      </rPr>
      <t>(e/c)</t>
    </r>
  </si>
  <si>
    <t>Observaciones al Seguimiento</t>
  </si>
  <si>
    <t>4.2.3.1</t>
  </si>
  <si>
    <t>Sesiones del Consejo Consultivo Distrital de Política Habitacional realizadas</t>
  </si>
  <si>
    <t xml:space="preserve">Número </t>
  </si>
  <si>
    <t>Creciente</t>
  </si>
  <si>
    <t>4.2.1.1</t>
  </si>
  <si>
    <t>Asistencia técnicas de acompañamiento  social realizadas</t>
  </si>
  <si>
    <t>4.2.4.1</t>
  </si>
  <si>
    <t xml:space="preserve">Inquilinatos acompañados socialmente </t>
  </si>
  <si>
    <t>4.2.1.2</t>
  </si>
  <si>
    <t>Hogares beneficiados con subsidio distrital para la adquisición de vivienda</t>
  </si>
  <si>
    <t>4.2.2.2</t>
  </si>
  <si>
    <t>Hogares beneficiados con subsidio distrital para mejoramiento de vivienda</t>
  </si>
  <si>
    <t>4.2.2.3</t>
  </si>
  <si>
    <t>Hogares beneficiados mediante resoluciones de reconocimiento de edificaciones</t>
  </si>
  <si>
    <t>4.2.2.1</t>
  </si>
  <si>
    <t xml:space="preserve">Bienes fiscales saneados   y titulados  </t>
  </si>
  <si>
    <t xml:space="preserve">INDICADORES DE RESULTADO </t>
  </si>
  <si>
    <t>4.2.1</t>
  </si>
  <si>
    <t>Nuevos hogares que superan el déficit cuantitativo de vivienda</t>
  </si>
  <si>
    <t>4.2.2</t>
  </si>
  <si>
    <t>Nuevos hogares que superan el déficit cualitativo de vivienda</t>
  </si>
  <si>
    <t>Observación General</t>
  </si>
  <si>
    <t>Convenciones:</t>
  </si>
  <si>
    <t>Indicadores sin programación para la vigencia</t>
  </si>
  <si>
    <t xml:space="preserve">Indicadores de resultado </t>
  </si>
  <si>
    <t>Elaboró</t>
  </si>
  <si>
    <t>Revisó</t>
  </si>
  <si>
    <t>Aprobó</t>
  </si>
  <si>
    <t>Proyecto</t>
  </si>
  <si>
    <t>Ppto Asignado
 ❶</t>
  </si>
  <si>
    <t>Ejecución Proyectada POAI 
❷</t>
  </si>
  <si>
    <t>Ppto Disponible 
❸= ❶-❷</t>
  </si>
  <si>
    <t>Observación</t>
  </si>
  <si>
    <t>Actualizacion del Plan estrategico Habitacional de Medellin - PEHMED</t>
  </si>
  <si>
    <t>Aplicación de Subsidios para Arrendamiento Temporal</t>
  </si>
  <si>
    <t>Incluye la adición por excedentes financieros</t>
  </si>
  <si>
    <t>Aplicación de Subsidios para el Mejoramiento de Vivienda</t>
  </si>
  <si>
    <t>Aplicación de Subsidios y Construcción de Vivienda Nueva para Población de Demanda Libre</t>
  </si>
  <si>
    <t>Apoyo a la Construcción e Iniciativas de Vivienda Comunitaria</t>
  </si>
  <si>
    <t>Apoyo para el Reconocimiento de Edificaciones</t>
  </si>
  <si>
    <t>Apoyo para la Titulación de Predios</t>
  </si>
  <si>
    <t>Asistencia Social para Proyectos Habitacionales</t>
  </si>
  <si>
    <t>Construcción y Mejoramiento del Entorno Barrial</t>
  </si>
  <si>
    <t>Incluye la reducción de $2.000 mil millones</t>
  </si>
  <si>
    <t>Identificación de Suelo para Vivienda Social</t>
  </si>
  <si>
    <t>Implementación de la Politica Pública de Inquilinatos</t>
  </si>
  <si>
    <t>Implementación de Soluciones Definitivas de Vivienda para Poblacion de Reasentamiento</t>
  </si>
  <si>
    <t>Implementación de Soluciones Definitivas de Vivienda para Población en Arrendamiento Temporal</t>
  </si>
  <si>
    <t>Implementación del Consejo de la Política Pública Habitacional</t>
  </si>
  <si>
    <t>Saneamiento Predial y Gestión para la Tenencia Segura</t>
  </si>
  <si>
    <t>Recursos PP y JVE vigencias anteriores</t>
  </si>
  <si>
    <t>Adquisición de Inmuebles y Mejoras SAN LUIS</t>
  </si>
  <si>
    <t>Asig Sub Conex Madre Laura Montoya</t>
  </si>
  <si>
    <t>Convenio PUI Aures</t>
  </si>
  <si>
    <t>Funcionamiento</t>
  </si>
  <si>
    <t>Funcionamiento Sede</t>
  </si>
  <si>
    <t>Pendiente por ejecución</t>
  </si>
  <si>
    <t>Funcionamiento Vehiculo</t>
  </si>
  <si>
    <t>Reservas</t>
  </si>
  <si>
    <t>TOTALES</t>
  </si>
  <si>
    <t>DETALLE PRESUPUESTO DISPONIBLE</t>
  </si>
  <si>
    <t>Proyecto de Inversión</t>
  </si>
  <si>
    <t>Cambios propuestos</t>
  </si>
  <si>
    <t>Valor</t>
  </si>
  <si>
    <t>Fuente</t>
  </si>
  <si>
    <t>Notas</t>
  </si>
  <si>
    <t>Compromisos</t>
  </si>
  <si>
    <t>Responsable</t>
  </si>
  <si>
    <t xml:space="preserve">Disminución asignación subsidios: de 2.643 a 2.559 </t>
  </si>
  <si>
    <t>Dotación</t>
  </si>
  <si>
    <r>
      <t xml:space="preserve">Definir la viabilidad jurídica de contratar la interventoría: </t>
    </r>
    <r>
      <rPr>
        <b/>
        <sz val="9"/>
        <color rgb="FFFF0000"/>
        <rFont val="Calibri"/>
        <family val="2"/>
        <scheme val="minor"/>
      </rPr>
      <t xml:space="preserve"> </t>
    </r>
  </si>
  <si>
    <t xml:space="preserve">Sub Jurídica y Dotación </t>
  </si>
  <si>
    <t>Interventoria externa: disminución de $63 millones. Pendiente por defimir la ejecución de la interventoria por $1.982 millones</t>
  </si>
  <si>
    <t>Carlos Holguin se propone retirar la asignación de $2.000 millones</t>
  </si>
  <si>
    <t>Planeación</t>
  </si>
  <si>
    <t>Desde el inicico de la vigencia el proyecto tiene un disponible por $3.000 millones para compra de proyectos VIP</t>
  </si>
  <si>
    <t xml:space="preserve">Identificar los proyectos o las unidades de vivienda a adquirir y avanzar en la consolidación del convenio con la EDU para la Carlos Holguín - </t>
  </si>
  <si>
    <t xml:space="preserve">Sub Planeación </t>
  </si>
  <si>
    <t>Disminución del presupueto para subdidios e interventoria</t>
  </si>
  <si>
    <t xml:space="preserve">No habrá subsidios a OPV porque no hay proyectos y ya se cubrió el acompañamiento social y técnico. 30 de agosto fecha limite para recibir proyectos nuevos de OPV  </t>
  </si>
  <si>
    <t xml:space="preserve">Determinar los proyectos hacia los cuales se trasladarán los recursos una vez se confirme con las OPV que no se recibiarán proyectos antes de agosto 30 </t>
  </si>
  <si>
    <t>Planeación, Administrativa y Financiera, Dirección</t>
  </si>
  <si>
    <t xml:space="preserve">Apoyo para el Reconocimiento de Edificaciones </t>
  </si>
  <si>
    <t>Disminución al no tercerizarse la operación . Pasa  de 3.500 und  a 2.000 und</t>
  </si>
  <si>
    <t>No se terceriza y se fortalece equipo interno sobrando recursos</t>
  </si>
  <si>
    <t xml:space="preserve">Elaborar una propuesta para contratar adelanto de trabajo/metas del 2018: </t>
  </si>
  <si>
    <t xml:space="preserve">Sub Dotación </t>
  </si>
  <si>
    <t>Dismunición del programa vecinos y el operados logístico por $70 millones</t>
  </si>
  <si>
    <t>Poblacional</t>
  </si>
  <si>
    <t>No se libera, se ejecutarán los recursos: se realizará asistencia social de todos los proyectos</t>
  </si>
  <si>
    <r>
      <t>Contratar la totalidad de los recursos disponibles:</t>
    </r>
    <r>
      <rPr>
        <b/>
        <sz val="9"/>
        <color rgb="FFFF0000"/>
        <rFont val="Calibri"/>
        <family val="2"/>
        <scheme val="minor"/>
      </rPr>
      <t xml:space="preserve"> </t>
    </r>
  </si>
  <si>
    <t xml:space="preserve">Sub Poblacional </t>
  </si>
  <si>
    <t>Desde el inicico de la vigencia el proyecto tiene un disponible por $34 millones</t>
  </si>
  <si>
    <t>Disminución de presupuesto para estudios por $100 millones</t>
  </si>
  <si>
    <t xml:space="preserve">No se van a hacer mas estudios fuera del de camacol </t>
  </si>
  <si>
    <t xml:space="preserve">Determinar los proyectos hacia los cuales se trasladarán los recursos: </t>
  </si>
  <si>
    <t xml:space="preserve">Sub Planeación, Sub Administrativa y Financiera y la Dirección </t>
  </si>
  <si>
    <t>Desde el inicico de la vigencia el proyecto tiene un disponible por $16 millones</t>
  </si>
  <si>
    <t>El Triunfo: pasa de $4.192 a $2.240 millones-Inicio de obra último trimestre del año</t>
  </si>
  <si>
    <t xml:space="preserve">Se requieren menos recursos debido a que los proyectos empiezan mas tarde de lo programado inicialmente
Se contrata la verificación de habitabilidad para todos los proyectos </t>
  </si>
  <si>
    <t>Iniciar trámite para traslados a fiducias</t>
  </si>
  <si>
    <t>Sub Dotación</t>
  </si>
  <si>
    <t>Ciudad del Este - Etapa D: pasa de $2.401 a $1.536 millones-Inicio de obra último . trimestre del año. En Fiducia se tienen disponibles $1.500 millones</t>
  </si>
  <si>
    <t>Planeación
Dotación</t>
  </si>
  <si>
    <t xml:space="preserve">Verificación de habitabilidad por $300 no se realizará Si se contrata. No se liberan </t>
  </si>
  <si>
    <t>Contratar las visitas de habitabilidad</t>
  </si>
  <si>
    <t xml:space="preserve"> Sub Poblacional</t>
  </si>
  <si>
    <t>Mirador de Moravia: de $3.924 pasa a $1.962 millones-Inicia obra en 2018</t>
  </si>
  <si>
    <t xml:space="preserve">Iniciar trámite para traslados a fiducias: </t>
  </si>
  <si>
    <t>Madre Laura: $828 millones no se ejecutará-Inicia obra en 2018, pendiente Plan Parcial. Tienen $900 millones en la Fiducia</t>
  </si>
  <si>
    <r>
      <t xml:space="preserve">La Cruz I Torre 4: de $2.436pasa a $500 millones, ejecutará estudios y diseños durante el 2017-Incia obra 2018. </t>
    </r>
    <r>
      <rPr>
        <sz val="9"/>
        <color rgb="FFFF0000"/>
        <rFont val="Calibri"/>
        <family val="2"/>
        <scheme val="minor"/>
      </rPr>
      <t xml:space="preserve">Pasarlo a fiducia . Crear el patrimonio derivado </t>
    </r>
  </si>
  <si>
    <r>
      <t xml:space="preserve">Desde el inicico de la vigencia el proyecto tiene un disponible por $5.100 millones, en parte para compra de proyectos </t>
    </r>
    <r>
      <rPr>
        <sz val="9"/>
        <color rgb="FFFF0000"/>
        <rFont val="Calibri"/>
        <family val="2"/>
        <scheme val="minor"/>
      </rPr>
      <t xml:space="preserve">. Planeación </t>
    </r>
  </si>
  <si>
    <t xml:space="preserve">Identificar los proyectos o las unidades de vivienda a adquirir: </t>
  </si>
  <si>
    <t>TOTAL DISPONIBLE</t>
  </si>
  <si>
    <t>PROPUESTA DE TRASLADOS</t>
  </si>
  <si>
    <t>Proyecto origen</t>
  </si>
  <si>
    <t>Proyecto Destino</t>
  </si>
  <si>
    <t>Obseravción</t>
  </si>
  <si>
    <t>Para dar inicio a los traslados</t>
  </si>
  <si>
    <t>Con este traslado se cubriría el défict de subsidios de arrendamiento temporal hasta enero de 2018 (proyección realizada por Poblacional)</t>
  </si>
  <si>
    <t>Solicitar mediante correo inicio del trámite de traslado a la Subdirección Financiera: Subdirección Poblacional</t>
  </si>
  <si>
    <r>
      <t xml:space="preserve">Para cubrir personal del segundo semestre. </t>
    </r>
    <r>
      <rPr>
        <sz val="9"/>
        <color rgb="FFFF0000"/>
        <rFont val="Calibri"/>
        <family val="2"/>
        <scheme val="minor"/>
      </rPr>
      <t xml:space="preserve">Se tiene que trasladar de inmediato para contratar el personal </t>
    </r>
  </si>
  <si>
    <t>Solicitar mediante correo inicio del trámite de traslado a la Subdirección Financiera indicando el valor exacto requerido: Subdirección de Dotación</t>
  </si>
  <si>
    <t>EJECUCIÓN MAYO 26</t>
  </si>
  <si>
    <t>Concepto</t>
  </si>
  <si>
    <t>Presupuesto asignado</t>
  </si>
  <si>
    <t>Total Compromisos</t>
  </si>
  <si>
    <t>Total CDP sin comprometer</t>
  </si>
  <si>
    <t>Si este valor no se compromete suma al disponible</t>
  </si>
  <si>
    <t>Total disponible</t>
  </si>
  <si>
    <t>% Ejecutado</t>
  </si>
  <si>
    <t>PRESUPUESTO</t>
  </si>
  <si>
    <t>Presupuesto Inicial</t>
  </si>
  <si>
    <t>Mas adiciones</t>
  </si>
  <si>
    <t>Adición Recursos del Balance</t>
  </si>
  <si>
    <t>Adición San luis</t>
  </si>
  <si>
    <t>Adición Reservas</t>
  </si>
  <si>
    <t>Adición Excedentes Financieros (en trámite)</t>
  </si>
  <si>
    <t>Menos Reducciones</t>
  </si>
  <si>
    <t xml:space="preserve">Reducción </t>
  </si>
  <si>
    <t>Total Presupuesto</t>
  </si>
  <si>
    <t>Ppto</t>
  </si>
  <si>
    <t>Total CDP</t>
  </si>
  <si>
    <t>Ppto disponible</t>
  </si>
  <si>
    <t>Obligaciones</t>
  </si>
  <si>
    <t>Total CDP sin compromisos</t>
  </si>
  <si>
    <t>Fortalecimiento del Sistema Distrital Habitacional con visión urbano-regional</t>
  </si>
  <si>
    <t>Desarrollo de estrategias para la adquisición de Vivienda en condiciones dignas en Medellin</t>
  </si>
  <si>
    <t>Asistencia social e integral a los inquilinatos en Medellín</t>
  </si>
  <si>
    <t>Mejoramiento de las condiciones habitacionales de las familias en Medellín</t>
  </si>
  <si>
    <t xml:space="preserve">Claudia Pineda Monsalve </t>
  </si>
  <si>
    <t xml:space="preserve">Profesional Contratista - Subdirección Planeación </t>
  </si>
  <si>
    <r>
      <t xml:space="preserve">CÓDIGO: </t>
    </r>
    <r>
      <rPr>
        <sz val="9"/>
        <color theme="1"/>
        <rFont val="Calibri"/>
        <family val="2"/>
        <scheme val="minor"/>
      </rPr>
      <t>F-GE-18</t>
    </r>
  </si>
  <si>
    <r>
      <t xml:space="preserve">PÁGINA: </t>
    </r>
    <r>
      <rPr>
        <sz val="9"/>
        <color theme="1"/>
        <rFont val="Calibri"/>
        <family val="2"/>
        <scheme val="minor"/>
      </rPr>
      <t>1 de 1</t>
    </r>
  </si>
  <si>
    <r>
      <t xml:space="preserve">Avance 2024 </t>
    </r>
    <r>
      <rPr>
        <b/>
        <sz val="9"/>
        <color theme="0" tint="-0.249977111117893"/>
        <rFont val="Calibri"/>
        <family val="2"/>
        <scheme val="minor"/>
      </rPr>
      <t>(b)</t>
    </r>
  </si>
  <si>
    <r>
      <t xml:space="preserve">Avance 2025 </t>
    </r>
    <r>
      <rPr>
        <b/>
        <sz val="9"/>
        <color theme="0" tint="-0.249977111117893"/>
        <rFont val="Calibri"/>
        <family val="2"/>
        <scheme val="minor"/>
      </rPr>
      <t>(b)</t>
    </r>
  </si>
  <si>
    <r>
      <t xml:space="preserve">Avance 2026 </t>
    </r>
    <r>
      <rPr>
        <b/>
        <sz val="9"/>
        <color theme="0" tint="-0.249977111117893"/>
        <rFont val="Calibri"/>
        <family val="2"/>
        <scheme val="minor"/>
      </rPr>
      <t>(b)</t>
    </r>
  </si>
  <si>
    <r>
      <t xml:space="preserve">Avance 2027 </t>
    </r>
    <r>
      <rPr>
        <b/>
        <sz val="9"/>
        <color theme="0" tint="-0.249977111117893"/>
        <rFont val="Calibri"/>
        <family val="2"/>
        <scheme val="minor"/>
      </rPr>
      <t>(b)</t>
    </r>
  </si>
  <si>
    <r>
      <t xml:space="preserve">Avance mayor al </t>
    </r>
    <r>
      <rPr>
        <sz val="9"/>
        <color theme="1" tint="0.499984740745262"/>
        <rFont val="Calibri"/>
        <family val="2"/>
        <scheme val="minor"/>
      </rPr>
      <t>(número del mes de seguimiento/12)</t>
    </r>
  </si>
  <si>
    <r>
      <t xml:space="preserve">Avance ente el </t>
    </r>
    <r>
      <rPr>
        <sz val="9"/>
        <color theme="1" tint="0.499984740745262"/>
        <rFont val="Calibri"/>
        <family val="2"/>
        <scheme val="minor"/>
      </rPr>
      <t>((número del mes de seguimiento/12)/2)</t>
    </r>
    <r>
      <rPr>
        <sz val="9"/>
        <color theme="1"/>
        <rFont val="Calibri"/>
        <family val="2"/>
        <scheme val="minor"/>
      </rPr>
      <t xml:space="preserve"> y el</t>
    </r>
    <r>
      <rPr>
        <sz val="9"/>
        <color theme="1" tint="0.499984740745262"/>
        <rFont val="Calibri"/>
        <family val="2"/>
        <scheme val="minor"/>
      </rPr>
      <t xml:space="preserve"> resultado anterior)</t>
    </r>
  </si>
  <si>
    <r>
      <t xml:space="preserve">Avance inferior al </t>
    </r>
    <r>
      <rPr>
        <sz val="9"/>
        <color theme="1" tint="0.499984740745262"/>
        <rFont val="Calibri"/>
        <family val="2"/>
        <scheme val="minor"/>
      </rPr>
      <t>(resultado anterior)</t>
    </r>
  </si>
  <si>
    <r>
      <t xml:space="preserve">Meta Plan </t>
    </r>
    <r>
      <rPr>
        <b/>
        <sz val="9"/>
        <color theme="0" tint="-0.249977111117893"/>
        <rFont val="Calibri"/>
        <family val="2"/>
        <scheme val="minor"/>
      </rPr>
      <t>(2024 - 2027 )</t>
    </r>
    <r>
      <rPr>
        <b/>
        <sz val="9"/>
        <color theme="0"/>
        <rFont val="Calibri"/>
        <family val="2"/>
        <scheme val="minor"/>
      </rPr>
      <t xml:space="preserve"> (a) </t>
    </r>
  </si>
  <si>
    <t xml:space="preserve">Meta 2024 (c) </t>
  </si>
  <si>
    <t>Meta 2025 (c )</t>
  </si>
  <si>
    <t xml:space="preserve">Seguimiento Primer Semestre </t>
  </si>
  <si>
    <t xml:space="preserve">Seguimiento Segundo Semestre </t>
  </si>
  <si>
    <t>Avance Acumulado Total Año(d+e)</t>
  </si>
  <si>
    <t>% de Avance Acumulado Total sobre la Meta del Año ((d+e)/c)</t>
  </si>
  <si>
    <t>Avance Acumulado total  de la Meta del  Plan ((b+(d+e))</t>
  </si>
  <si>
    <t>% de Avance Acumulado sobre la Meta del Plan ((b+(d+e))/a))</t>
  </si>
  <si>
    <t>Subdirección / Responsable</t>
  </si>
  <si>
    <t>Observaciones a la meta anual</t>
  </si>
  <si>
    <r>
      <t>VERSIÓN:</t>
    </r>
    <r>
      <rPr>
        <sz val="9"/>
        <color theme="1"/>
        <rFont val="Calibri"/>
        <family val="2"/>
        <scheme val="minor"/>
      </rPr>
      <t xml:space="preserve"> 03</t>
    </r>
  </si>
  <si>
    <r>
      <t xml:space="preserve">FECHA: </t>
    </r>
    <r>
      <rPr>
        <sz val="9"/>
        <color theme="1"/>
        <rFont val="Calibri"/>
        <family val="2"/>
        <scheme val="minor"/>
      </rPr>
      <t>23/09/2025</t>
    </r>
  </si>
  <si>
    <t>Subdirección Jurídica / Sandra Escudero</t>
  </si>
  <si>
    <t xml:space="preserve">Lina Marcela Carvajal Gómez </t>
  </si>
  <si>
    <t xml:space="preserve">
Se acompañaran socialmente a 100  inquilinatos priorizados en la ciudad.</t>
  </si>
  <si>
    <t>Subdirección Poblacional / Claudia Patricia Gómez Cadavid</t>
  </si>
  <si>
    <t>Se realizaran  2.500 asistencias técnicas de acompañamiento social.</t>
  </si>
  <si>
    <t>Subdirección Jurídica / David Gómez</t>
  </si>
  <si>
    <t xml:space="preserve">Se otorgaron 1.400 subsidios distritales para adquisición de vivienda. </t>
  </si>
  <si>
    <t xml:space="preserve">Se expedirán 450 resoluciones de bienes saneados y/o titulados. </t>
  </si>
  <si>
    <t>Subdirección Dotación.  /  Mauricio Zapata Alvarez</t>
  </si>
  <si>
    <t>Subdirección Dotación.    /  Ludwing Alvarez Zapata</t>
  </si>
  <si>
    <t>Beneficiaremos a 600 hogares mediante resoluciones de reconocimiento de edificaciones, avanzando en la legalidad de las construcciones y habilitando viviendas para conexión a servicios públicos.</t>
  </si>
  <si>
    <t xml:space="preserve">Subdirección de Planeación / Lina Marcela Carvajal Gómez </t>
  </si>
  <si>
    <t xml:space="preserve">Se estima entregar 315 viviendas en la vigencia 2026,  mejorando la calidad de vida de las familias beneficiarias, el cumplimiento de la meta será de manera progresiva y con el cumplimiento de cierres financieros de las familias. </t>
  </si>
  <si>
    <t xml:space="preserve">Se estiman 4.000  mejoramientos de vivienda enla vigencia 2026,  para hogares de bajos ingresos, contribuyendo a reducir el déficit cualitativo y mejorando las condiciones de habitabilidad y seguridad de las familias. </t>
  </si>
  <si>
    <t>Subdirección Planeación /          Manuela Diosa Posada</t>
  </si>
  <si>
    <t>Subdirección Planeación / Sandra Milena Correa</t>
  </si>
  <si>
    <t xml:space="preserve">Ligia Maria Cardona Coronado </t>
  </si>
  <si>
    <t xml:space="preserve">Subdirectora de Planeación </t>
  </si>
  <si>
    <t xml:space="preserve">Durante el mes de julio se realizó una articulación con la secretaría de gestión y control territorial, dependencia que adelanta operativos de ciudad en conjunto con la secretaría de seguridad y convivencia. en el marco de estas intervenciones, se efectúan visitas de inspección a 79 inquilinatos con el propósito de verificar sus condiciones y el cumplimiento de la normatividad vigente. de igual manera, las inspecciones reciben solicitudes para realizar visitas técnicas conforme al decreto 0471 de 2018, "por medio del cual se expiden las normas reglamentarias de detalle aplicables a las actuaciones y procesos de urbanización, parcelación, construcción, reconocimiento de edificaciones y demás actuaciones en el territorio municipal y se dictan otras disposiciones". como resultado de estas visitas, se verifica el estado físico y las condiciones de los inmuebles, se elabora un informe técnico y se remite copia al departamento administrativo de gestión del riesgo de desastres (dagrd), cuando corresponde. finalmente, el inspector competente del sector intervenido es el encargado de emitir la respuesta y determinar las actuaciones que procedan de acuerdo con el diagnóstico obtenido. si bien la meta establecida para el cuatrienio en el plan de desarrollo distrital 2024–2027 ya presenta un cumplimiento del 100 %, la mesa de trabajo para los inquilinatos de medellín (metim) acordó dar continuidad a esta estrategia, reconociendo su impacto en el acercamiento de la oferta institucional y en el fortalecimiento del acompañamiento social a la población habitante de inquilinatos. en consecuencia, se continuará desarrollando la estrategia de microferias de servicios como un mecanismo de articulación interinstitucional para promover la garantía de derechos y mejorar el acceso de esta población a los programas y servicios del distrito.
Nota:  La meta anual es de 100, y para el cuatrenio es de  400; de las cuales hasta la fecha llevamos un acumulado de 524 acompañamientos a inquilinatos. </t>
  </si>
  <si>
    <t>En el proceso de gestion social en julio-2026 se realizaron 58 asistencias técnicas que vincularon a 2169 personas. se destacan las actividades de acompañamiento social realizadas en la copropiedad de el triunfo de verificacion de habitabilidad, el encuentro de supervecinitos en ventto y el desarrollo de talleres del semillero de vivienda un proyecto familiar con poblacion de los proyectos habitacionales de brezze y verde agua, con la poblacion de arrendamiento temporal y con grupos especificos como por ejemplo los venteros ambulantes convocados por el sindicato simtraep. de estas 58 actividades el 33% son actividades que se realizaron a nivel de ciudad con 840 personas, y el 41% fueron asistencias tecnicas en la comuna 60 con 1101 personas asistentes. el otro 26% se realizaron en las comunas 2, 3, 6, 13, 13 y 80. nota: ya se ha alcanzado la meta del cuatrenio, en cuento a la meta de 2500 asistencias anual, para el proximo reporte y de acuerdo a lo que se defina sedara cuenta de la medicion si hubiese cambios en la misma. el anexo detalla las actividades realizadas. la ruta de acceso al archivo en el sharepoint es: 8.poblacional/documentos/general/programacion actividades/2026/julio. el enlace de la carpeta donde esta la informacion es: julio26 consolidado actividades_externas.xlsx.
NOTA: La meta anual es de 2.500 asistencias técnicas, y 10.000 en el cuatrenio, de las cuales hasta la fecha llevamos un acumulado de 10.534..</t>
  </si>
  <si>
    <t>Se asignaran 6.044 subsidios distritales para mejoramiento de vivienda, permitiendo a los hogares superar condiciones inadecuadas de habitabilidad y reducir el déficit cualitativo.</t>
  </si>
  <si>
    <t xml:space="preserve">Para el mes de julio se realizó la entrega de siete (7) unidades de vivienda nueva. de la cual 1 corresponde a la población de demanda libre en el proyecto habitacional institucional la playita. adicionalmente en este periodo se reportan 6 entregas de vivienda vis que corresponden a proyectos de privados los cuales recibieron asignación de subsidio distrital de vivienda y estos subsidios ya fueron pagados a las constructoras, en las vigencias de año 2024,2025 y 2026. los soportes que se adjuntan para las entregas de los proyectos instituciones corresponde al acta de entrega. este mes aun no se cuenta con los soportes para las entregas de los proyectos privados ya que la subdireccion administrativa y financiera remite los soportes de pago a mediados de mes, pero en sifi se puede verificar el radicado enviado por la constructora sobre dicho cobro del sdv.
De acuerdo a lo anterior se han entregado durante la vigencia 2026, un total de 359 unidades de vivienda, y con respecto al cuatrenio se han entregado 862 viviendas con un cumplimiento del 68.4% con respecto a la meta del cuatrenio. 
</t>
  </si>
  <si>
    <t>Durante el mes de julio de 2026 no se realizaron asignaciones de subsidios distritales de vivienda. esta situación obedece, principalmente, a la culminación del proceso de actualización de los cierres financieros de los hogares de varios proyectos habitacionales, con el fin de ajustar la aplicación de los subsidios a los nuevos valores requeridos para completar el cierre financiero, de conformidad con el incremento del salario mínimo y demás variables macroeconómicas que inciden en la financiación de las soluciones de vivienda. se espera que, una vez finalizado este proceso, el volumen de asignaciones se incremente de manera significativa durante los próximos meses. si bien el promedio mensual esperado corresponde aproximadamente a ochenta y tres (83) asignaciones, durante el período no se recibieron por parte de la subdirección poblacional los memorandos requeridos para adelantar el procedimiento de asignación, una vez surtidas las etapas de priorización, calificación, postulación e identificación de la demanda. en consecuencia, no fue posible emitir actos administrativos de asignación durante el mes. no obstante, el equipo de escrituración y asignación de subsidios de la subdirección jurídica cuenta con la capacidad operativa para proyectar actos administrativos de asignación por encima de la meta mensual establecida, siempre que los expedientes sean remitidos oportunamente, se encuentren debidamente viabilizados y cumplan con los requisitos normativos aplicables.Z
De acuerdo a lo anterior se han entregado durante la vigencia 2026, un total de (139) subsidios para la adquisición de vivienda; para el cuatrenio 1.135 un 28.4%</t>
  </si>
  <si>
    <t>Para este mes de julio reportamos un total de 58 unidades prediales cedidas y registradas efectivamente a los beneficiarios del programa de titulación de bienes fiscales urbanos correspondientes a 14 resoluciones debidamente registradas las cuales se adjuntan en archivo pdf, de igual forma dicha información se encuentra consolidada en el formato de georreferenciación que se adjunta en este registro. Como estrategia de cumplimiento de la meta 2026 se tiene generación de rutas de campo críticas, oficios de impulso registral y reuniones de sinergia entre entidades.
Nota: Para esta vigencia tenemos un avance de 118 y para el cuatrenio de 742 es decir un 49.5%</t>
  </si>
  <si>
    <t xml:space="preserve">Durante el mes de julio de 2026 se tuvieron, en cabeza del jefe de hogar, un total de 238 asignaciones, así: de la invt 001 de 2025 oe2 con concrecivil, 28 asignaciones; de la invt 001 de 2025 oe2 con consorcio viviendas, 24 asignaciones; invt 001 de 2025 oe2 con coseico, 83 asignaciones, de la invt 001 de 2025 oe2 con ingemat, 66 asignaciones; de la invt 001 de 2025 oe2 con mejia acevedo, 37 asignaciones. la estrategia diseñada para el cumplimiento mensual de la meta, consite en la realización de las jornadas de habilitación en las diferentes comunas de la ciudad, cada semana, en las que se logra disponer de aproximadamente 200 expedientes para los estudios técnicos, jurídicos y sociales que llevan finalmente a la asignación del subsidio de mejoramiento de vivienda. de igual modo, se realizan alianzas con el sector privado del municipio para beneficiar a los empleados de las empresas que necesiten el subsidio y cumplan con los requisitos.
Nota: Para esta vigencia tenemos un avance de 2.661 y para el cuatrenio de 6.558 lo que equivale a un 43.7%
</t>
  </si>
  <si>
    <t>En el mes de julio se recibieron resoluciones de 22 cbml, 40 unidades de vivienda de la curaduría cuarta, se radicaron 8 cbml, 18 unidades de vivienda en la curaduría cero y 39 cbml, 74 unidades de vivienda en la curaduría cuarta, para un total de 47 cbml, 92 unidades de vivienda. a su vez se tienen 68 cbml, 130 unidades de vivienda en las diferentes etapas del proceso (revision juridica, levantamiento, dibujo arquitectonico y estrucutral), vale la pena aclarar que durante el primer semestre no se han reportado resoluciones de reconocimiento debido a que desde el momento en que se radica hasta el final de la resolución por términos de ley se demora aproximadamente 6 meses, adicional dependemos de otras entidades como es el dap, catastro y la secretara de hacienda, para el segundo semestre se iniciara con el reporte de las nuevas resoluciones. se anexa documento “c4_relacion resoluciones 30-07-2026” emitido por la curaduria cuarta.
De acuerdo a lo anterior se han realizado en total (50) resoluciones de reconocimientos de edificaciones, para el cuatrenio 1.100 es decir un 50%.</t>
  </si>
  <si>
    <t>Se realizaran dos  (2) sesiones del Consejo Consultivo Distrital de Política Habitacional (CCDPH) para dinamizar el subsistema habitacional PEHMED2030 y avanzar en la implementación de las políticas habitacionales del Distrito.</t>
  </si>
  <si>
    <t>Para el mes de julio, no se reporta ejecución en este indicador, toda vez que no se han realizado sesiones del consejo consultivo. Se encuentra en proceso el agendamiento de los distintos secretarios de despacho para la realización de la primera sesión del año. El reporte de las 2 sesiones realizadas para el cumplimiento de este indicador se realizará de manera anual.</t>
  </si>
  <si>
    <t>Durante el mes de julio se ejecutaron (489) mejoramientos de viviendas. De acuerdo a lo anterior durante esta vigencia 2026 se han ejecutado 2.491 mejoramientos. Y con respecto al cuatrenio 5.928  mejoramientos ejecutados,  con un cumplimiento del 49.4% con respecto a la meta del cuatrenio. El cumplimiento de la meta se va cumpliendo en la medida de que se asignen los subsidios en la modalidad de Mejoramiento y todo lo que conlleva a la operación y ejecución de las obras. Para el cumplimiento del indicador, se sectoriza la logística por operadores para que logren el alcance los contratos en el tiempo estipulado.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</si>
</sst>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0\ &quot;€&quot;;\-#,##0\ &quot;€&quot;"/>
    <numFmt numFmtId="165" formatCode="_-* #,##0.00\ &quot;€&quot;_-;\-* #,##0.00\ &quot;€&quot;_-;_-* &quot;-&quot;??\ &quot;€&quot;_-;_-@_-"/>
    <numFmt numFmtId="166" formatCode="_-&quot;$&quot;* #,##0.00_-;\-&quot;$&quot;* #,##0.00_-;_-&quot;$&quot;* &quot;-&quot;??_-;_-@_-"/>
    <numFmt numFmtId="167" formatCode="_(&quot;$&quot;\ * #,##0.00_);_(&quot;$&quot;\ * \(#,##0.00\);_(&quot;$&quot;\ * &quot;-&quot;??_);_(@_)"/>
    <numFmt numFmtId="168" formatCode="_(* #,##0.00_);_(* \(#,##0.00\);_(* &quot;-&quot;??_);_(@_)"/>
    <numFmt numFmtId="169" formatCode="0.0%"/>
    <numFmt numFmtId="170" formatCode="_(* #,##0_);_(* \(#,##0\);_(* &quot;-&quot;??_);_(@_)"/>
    <numFmt numFmtId="171" formatCode="_(&quot;$&quot;\ * #,##0_);_(&quot;$&quot;\ * \(#,##0\);_(&quot;$&quot;\ * &quot;-&quot;??_);_(@_)"/>
    <numFmt numFmtId="172" formatCode="[$-C0A]dd\-mmm\-yy;@"/>
    <numFmt numFmtId="173" formatCode="_ [$€-2]\ * #,##0.00_ ;_ [$€-2]\ * \-#,##0.00_ ;_ [$€-2]\ * &quot;-&quot;??_ "/>
    <numFmt numFmtId="174" formatCode="&quot;$&quot;\ #,##0;&quot;$&quot;\ \-#,##0"/>
    <numFmt numFmtId="175" formatCode="_-* #,##0.00\ _€_-;\-* #,##0.00\ _€_-;_-* &quot;-&quot;??\ _€_-;_-@_-"/>
    <numFmt numFmtId="176" formatCode="_ * #,##0.00_ ;_ * \-#,##0.00_ ;_ * &quot;-&quot;??_ ;_ @_ "/>
    <numFmt numFmtId="177" formatCode="_(* #,##0.0_);_(* \(#,##0.0\);_(* &quot;-&quot;??_);_(@_)"/>
    <numFmt numFmtId="178" formatCode="&quot;$&quot;\ #,##0;[Red]&quot;$&quot;\ \-#,##0"/>
    <numFmt numFmtId="179" formatCode="_-* #,##0\ _€_-;\-* #,##0\ _€_-;_-* &quot;-&quot;??\ _€_-;_-@_-"/>
    <numFmt numFmtId="180" formatCode="_ &quot;$&quot;\ * #,##0.00_ ;_ &quot;$&quot;\ * \-#,##0.00_ ;_ &quot;$&quot;\ * &quot;-&quot;??_ ;_ @_ "/>
    <numFmt numFmtId="181" formatCode="_(&quot;$&quot;* #,##0.00_);_(&quot;$&quot;* \(#,##0.00\);_(&quot;$&quot;* &quot;-&quot;??_);_(@_)"/>
    <numFmt numFmtId="182" formatCode="_-* #,##0_-;\-* #,##0_-;_-* &quot;-&quot;??_-;_-@_-"/>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
      <sz val="10"/>
      <color theme="1"/>
      <name val="Calibri"/>
      <family val="2"/>
      <scheme val="minor"/>
    </font>
    <font>
      <b/>
      <sz val="9"/>
      <color theme="0"/>
      <name val="Calibri"/>
      <family val="2"/>
      <scheme val="minor"/>
    </font>
    <font>
      <b/>
      <sz val="9"/>
      <color theme="0" tint="-0.14999847407452621"/>
      <name val="Calibri"/>
      <family val="2"/>
      <scheme val="minor"/>
    </font>
    <font>
      <b/>
      <sz val="9"/>
      <color theme="0" tint="-0.249977111117893"/>
      <name val="Calibri"/>
      <family val="2"/>
      <scheme val="minor"/>
    </font>
    <font>
      <sz val="9"/>
      <color rgb="FFFF0000"/>
      <name val="Calibri"/>
      <family val="2"/>
      <scheme val="minor"/>
    </font>
    <font>
      <sz val="11"/>
      <color rgb="FFFF0000"/>
      <name val="Calibri"/>
      <family val="2"/>
      <scheme val="minor"/>
    </font>
    <font>
      <sz val="11"/>
      <color theme="0"/>
      <name val="Calibri"/>
      <family val="2"/>
      <scheme val="minor"/>
    </font>
    <font>
      <sz val="8"/>
      <color theme="1"/>
      <name val="Calibri"/>
      <family val="2"/>
      <scheme val="minor"/>
    </font>
    <font>
      <b/>
      <sz val="9"/>
      <color rgb="FFFF0000"/>
      <name val="Calibri"/>
      <family val="2"/>
      <scheme val="minor"/>
    </font>
    <font>
      <b/>
      <u/>
      <sz val="10"/>
      <color theme="1"/>
      <name val="Calibri"/>
      <family val="2"/>
      <scheme val="minor"/>
    </font>
    <font>
      <b/>
      <i/>
      <sz val="11"/>
      <color theme="1"/>
      <name val="Calibri"/>
      <family val="2"/>
      <scheme val="minor"/>
    </font>
    <font>
      <b/>
      <i/>
      <sz val="9"/>
      <color theme="1"/>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8"/>
      <name val="Calibri"/>
      <family val="2"/>
      <charset val="1"/>
    </font>
    <font>
      <u/>
      <sz val="10"/>
      <color indexed="12"/>
      <name val="Arial"/>
      <family val="2"/>
    </font>
    <font>
      <sz val="11"/>
      <color indexed="20"/>
      <name val="Calibri"/>
      <family val="2"/>
    </font>
    <font>
      <sz val="10"/>
      <name val="MS Sans Serif"/>
      <family val="2"/>
    </font>
    <font>
      <sz val="11"/>
      <color indexed="60"/>
      <name val="Calibri"/>
      <family val="2"/>
    </font>
    <font>
      <sz val="8"/>
      <name val="MS Sans Serif"/>
      <family val="2"/>
    </font>
    <font>
      <sz val="10"/>
      <name val="Verdana"/>
      <family val="2"/>
    </font>
    <font>
      <sz val="11"/>
      <color rgb="FF000000"/>
      <name val="Calibri"/>
      <family val="2"/>
    </font>
    <font>
      <sz val="10"/>
      <color indexed="8"/>
      <name val="Arial"/>
      <family val="2"/>
    </font>
    <font>
      <sz val="10"/>
      <color indexed="8"/>
      <name val="MS Sans Serif"/>
      <family val="2"/>
    </font>
    <font>
      <b/>
      <sz val="11"/>
      <color indexed="63"/>
      <name val="Calibri"/>
      <family val="2"/>
    </font>
    <font>
      <b/>
      <sz val="10"/>
      <name val="Arial"/>
      <family val="2"/>
      <charset val="1"/>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9"/>
      <name val="Calibri"/>
      <family val="2"/>
      <scheme val="minor"/>
    </font>
    <font>
      <b/>
      <sz val="9"/>
      <name val="Calibri"/>
      <family val="2"/>
      <scheme val="minor"/>
    </font>
    <font>
      <sz val="9"/>
      <color theme="1" tint="0.499984740745262"/>
      <name val="Calibri"/>
      <family val="2"/>
      <scheme val="minor"/>
    </font>
    <font>
      <sz val="9"/>
      <color rgb="FF000000"/>
      <name val="Calibri"/>
      <family val="2"/>
      <scheme val="minor"/>
    </font>
    <font>
      <b/>
      <sz val="9"/>
      <color rgb="FFFFFFFF"/>
      <name val="Calibri"/>
      <family val="2"/>
    </font>
    <font>
      <sz val="11"/>
      <color theme="1"/>
      <name val="Calibri"/>
      <family val="2"/>
    </font>
    <font>
      <sz val="10"/>
      <color theme="1"/>
      <name val="Arial"/>
      <family val="2"/>
    </font>
  </fonts>
  <fills count="4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1"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92D05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theme="0"/>
      </top>
      <bottom/>
      <diagonal/>
    </border>
    <border>
      <left/>
      <right/>
      <top style="hair">
        <color theme="0"/>
      </top>
      <bottom style="hair">
        <color theme="0"/>
      </bottom>
      <diagonal/>
    </border>
    <border>
      <left style="thin">
        <color theme="0"/>
      </left>
      <right style="thin">
        <color theme="0"/>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800">
    <xf numFmtId="0" fontId="0" fillId="0" borderId="0"/>
    <xf numFmtId="9"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8" fillId="25"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8" fillId="25"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8" fillId="25"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0" fontId="18" fillId="25"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8" fillId="2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8" fillId="2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8" fillId="2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0" fontId="18" fillId="2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8" fillId="27"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8" fillId="27"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8" fillId="27"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0" fontId="18" fillId="27"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4"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8" fillId="28"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8" fillId="28"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8" fillId="28"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0" fontId="18" fillId="28"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8" fillId="29"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8" fillId="29"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8" fillId="29"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0" fontId="18" fillId="29"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1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0"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0" fontId="18" fillId="3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0" fontId="18" fillId="3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0" fontId="18" fillId="3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0" fontId="18" fillId="3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8" fillId="3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8" fillId="3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8" fillId="3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0" fontId="18" fillId="3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1"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8" fillId="3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8" fillId="3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8" fillId="3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0" fontId="18" fillId="3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8" fillId="33"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8" fillId="33"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8" fillId="33"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0" fontId="18" fillId="33"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5"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8" fillId="28"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8" fillId="28"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8" fillId="28"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0" fontId="18" fillId="28"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0"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0" fontId="18" fillId="31"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0" fontId="18" fillId="31"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0" fontId="18" fillId="31"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0" fontId="18" fillId="31"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19"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0"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0" fontId="18" fillId="3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0" fontId="18" fillId="3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0" fontId="18" fillId="3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0" fontId="18" fillId="3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1" fillId="39" borderId="16" applyNumberFormat="0" applyAlignment="0" applyProtection="0"/>
    <xf numFmtId="0" fontId="21" fillId="39" borderId="16" applyNumberFormat="0" applyAlignment="0" applyProtection="0"/>
    <xf numFmtId="0" fontId="21" fillId="39" borderId="16" applyNumberFormat="0" applyAlignment="0" applyProtection="0"/>
    <xf numFmtId="0" fontId="21" fillId="39" borderId="16" applyNumberFormat="0" applyAlignment="0" applyProtection="0"/>
    <xf numFmtId="0" fontId="21" fillId="39" borderId="16" applyNumberFormat="0" applyAlignment="0" applyProtection="0"/>
    <xf numFmtId="0" fontId="22" fillId="40" borderId="17" applyNumberFormat="0" applyAlignment="0" applyProtection="0"/>
    <xf numFmtId="0" fontId="22" fillId="40" borderId="17" applyNumberFormat="0" applyAlignment="0" applyProtection="0"/>
    <xf numFmtId="0" fontId="22" fillId="40" borderId="17" applyNumberFormat="0" applyAlignment="0" applyProtection="0"/>
    <xf numFmtId="0" fontId="22" fillId="40" borderId="17" applyNumberFormat="0" applyAlignment="0" applyProtection="0"/>
    <xf numFmtId="0" fontId="22" fillId="40" borderId="17" applyNumberFormat="0" applyAlignment="0" applyProtection="0"/>
    <xf numFmtId="0" fontId="23" fillId="0" borderId="18" applyNumberFormat="0" applyFill="0" applyAlignment="0" applyProtection="0"/>
    <xf numFmtId="0" fontId="23" fillId="0" borderId="18" applyNumberFormat="0" applyFill="0" applyAlignment="0" applyProtection="0"/>
    <xf numFmtId="0" fontId="23" fillId="0" borderId="18" applyNumberFormat="0" applyFill="0" applyAlignment="0" applyProtection="0"/>
    <xf numFmtId="0" fontId="23" fillId="0" borderId="18" applyNumberFormat="0" applyFill="0" applyAlignment="0" applyProtection="0"/>
    <xf numFmtId="0" fontId="23" fillId="0" borderId="18"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25" fillId="30" borderId="16" applyNumberFormat="0" applyAlignment="0" applyProtection="0"/>
    <xf numFmtId="0" fontId="25" fillId="30" borderId="16" applyNumberFormat="0" applyAlignment="0" applyProtection="0"/>
    <xf numFmtId="0" fontId="25" fillId="30" borderId="16" applyNumberFormat="0" applyAlignment="0" applyProtection="0"/>
    <xf numFmtId="0" fontId="25" fillId="30" borderId="16" applyNumberFormat="0" applyAlignment="0" applyProtection="0"/>
    <xf numFmtId="0" fontId="25" fillId="30" borderId="16" applyNumberFormat="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3"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172" fontId="26" fillId="0" borderId="0" applyFont="0" applyFill="0" applyBorder="0" applyAlignment="0" applyProtection="0"/>
    <xf numFmtId="0" fontId="27" fillId="0" borderId="0"/>
    <xf numFmtId="0" fontId="28" fillId="0" borderId="0" applyNumberFormat="0" applyFill="0" applyBorder="0" applyAlignment="0" applyProtection="0">
      <alignment vertical="top"/>
      <protection locked="0"/>
    </xf>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4" fontId="26" fillId="0" borderId="0" applyFont="0" applyFill="0" applyBorder="0" applyAlignment="0" applyProtection="0"/>
    <xf numFmtId="175" fontId="18"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43" fontId="18" fillId="0" borderId="0" applyFont="0" applyFill="0" applyBorder="0" applyAlignment="0" applyProtection="0"/>
    <xf numFmtId="176"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7" fontId="18" fillId="0" borderId="0" applyFont="0" applyFill="0" applyBorder="0" applyAlignment="0" applyProtection="0"/>
    <xf numFmtId="176" fontId="26" fillId="0" borderId="0" applyFont="0" applyFill="0" applyBorder="0" applyAlignment="0" applyProtection="0"/>
    <xf numFmtId="17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5"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6" fontId="26" fillId="0" borderId="0" applyFont="0" applyFill="0" applyBorder="0" applyAlignment="0" applyProtection="0"/>
    <xf numFmtId="17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8" fillId="0" borderId="0" applyFont="0" applyFill="0" applyBorder="0" applyAlignment="0" applyProtection="0"/>
    <xf numFmtId="179" fontId="18" fillId="0" borderId="0" applyFont="0" applyFill="0" applyBorder="0" applyAlignment="0" applyProtection="0"/>
    <xf numFmtId="171" fontId="18" fillId="0" borderId="0" applyFont="0" applyFill="0" applyBorder="0" applyAlignment="0" applyProtection="0"/>
    <xf numFmtId="168" fontId="1" fillId="0" borderId="0" applyFont="0" applyFill="0" applyBorder="0" applyAlignment="0" applyProtection="0"/>
    <xf numFmtId="179" fontId="18"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75"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6"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5"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26"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5" fontId="18" fillId="0" borderId="0" applyFont="0" applyFill="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7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4" fontId="2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80" fontId="26" fillId="0" borderId="0" applyFont="0" applyFill="0" applyBorder="0" applyAlignment="0" applyProtection="0"/>
    <xf numFmtId="166" fontId="1" fillId="0" borderId="0" applyFont="0" applyFill="0" applyBorder="0" applyAlignment="0" applyProtection="0"/>
    <xf numFmtId="165" fontId="30" fillId="0" borderId="0" applyFont="0" applyFill="0" applyBorder="0" applyAlignment="0" applyProtection="0"/>
    <xf numFmtId="167" fontId="26"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81" fontId="26" fillId="0" borderId="0" applyFont="0" applyFill="0" applyBorder="0" applyAlignment="0" applyProtection="0"/>
    <xf numFmtId="180" fontId="26" fillId="0" borderId="0" applyFont="0" applyFill="0" applyBorder="0" applyAlignment="0" applyProtection="0"/>
    <xf numFmtId="167" fontId="26" fillId="0" borderId="0" applyFont="0" applyFill="0" applyBorder="0" applyAlignment="0" applyProtection="0"/>
    <xf numFmtId="166" fontId="1" fillId="0" borderId="0" applyFont="0" applyFill="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26"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0" fontId="26" fillId="0" borderId="0"/>
    <xf numFmtId="0" fontId="26" fillId="0" borderId="0"/>
    <xf numFmtId="172" fontId="1" fillId="0" borderId="0"/>
    <xf numFmtId="172" fontId="1" fillId="0" borderId="0"/>
    <xf numFmtId="172" fontId="1" fillId="0" borderId="0"/>
    <xf numFmtId="0" fontId="26" fillId="0" borderId="0"/>
    <xf numFmtId="172" fontId="1" fillId="0" borderId="0"/>
    <xf numFmtId="172" fontId="1" fillId="0" borderId="0"/>
    <xf numFmtId="172" fontId="1" fillId="0" borderId="0"/>
    <xf numFmtId="172" fontId="1" fillId="0" borderId="0"/>
    <xf numFmtId="0" fontId="26" fillId="0" borderId="0"/>
    <xf numFmtId="0" fontId="26" fillId="0" borderId="0"/>
    <xf numFmtId="172" fontId="1" fillId="0" borderId="0"/>
    <xf numFmtId="172" fontId="1" fillId="0" borderId="0"/>
    <xf numFmtId="172" fontId="1" fillId="0" borderId="0"/>
    <xf numFmtId="0" fontId="26" fillId="0" borderId="0"/>
    <xf numFmtId="172" fontId="1" fillId="0" borderId="0"/>
    <xf numFmtId="172" fontId="1" fillId="0" borderId="0"/>
    <xf numFmtId="172" fontId="1" fillId="0" borderId="0"/>
    <xf numFmtId="172" fontId="1" fillId="0" borderId="0"/>
    <xf numFmtId="0" fontId="26" fillId="0" borderId="0"/>
    <xf numFmtId="0" fontId="26" fillId="0" borderId="0"/>
    <xf numFmtId="0" fontId="26" fillId="0" borderId="0"/>
    <xf numFmtId="0" fontId="26" fillId="0" borderId="0"/>
    <xf numFmtId="0" fontId="26" fillId="0" borderId="0"/>
    <xf numFmtId="0" fontId="26" fillId="0" borderId="0"/>
    <xf numFmtId="172" fontId="26" fillId="0" borderId="0"/>
    <xf numFmtId="172" fontId="26" fillId="0" borderId="0"/>
    <xf numFmtId="172" fontId="1" fillId="0" borderId="0"/>
    <xf numFmtId="172" fontId="1" fillId="0" borderId="0"/>
    <xf numFmtId="0" fontId="26" fillId="0" borderId="0"/>
    <xf numFmtId="0" fontId="1" fillId="0" borderId="0"/>
    <xf numFmtId="0"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6" fillId="0" borderId="0"/>
    <xf numFmtId="0" fontId="3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172" fontId="1" fillId="0" borderId="0"/>
    <xf numFmtId="172" fontId="1" fillId="0" borderId="0"/>
    <xf numFmtId="172" fontId="1" fillId="0" borderId="0"/>
    <xf numFmtId="172" fontId="1" fillId="0" borderId="0"/>
    <xf numFmtId="0" fontId="26" fillId="0" borderId="0"/>
    <xf numFmtId="0" fontId="26" fillId="0" borderId="0"/>
    <xf numFmtId="0" fontId="26" fillId="0" borderId="0"/>
    <xf numFmtId="0" fontId="26" fillId="0" borderId="0"/>
    <xf numFmtId="0" fontId="33" fillId="0" borderId="0"/>
    <xf numFmtId="0" fontId="26" fillId="0" borderId="0"/>
    <xf numFmtId="0" fontId="26" fillId="0" borderId="0"/>
    <xf numFmtId="0" fontId="26" fillId="0" borderId="0"/>
    <xf numFmtId="0" fontId="26" fillId="0" borderId="0"/>
    <xf numFmtId="0" fontId="26" fillId="0" borderId="0"/>
    <xf numFmtId="0" fontId="26" fillId="0" borderId="0"/>
    <xf numFmtId="172" fontId="1" fillId="0" borderId="0"/>
    <xf numFmtId="172" fontId="1" fillId="0" borderId="0"/>
    <xf numFmtId="172" fontId="1" fillId="0" borderId="0"/>
    <xf numFmtId="172" fontId="1" fillId="0" borderId="0"/>
    <xf numFmtId="0" fontId="26" fillId="0" borderId="0"/>
    <xf numFmtId="0" fontId="26" fillId="0" borderId="0"/>
    <xf numFmtId="0" fontId="34" fillId="0" borderId="0"/>
    <xf numFmtId="172" fontId="1" fillId="0" borderId="0"/>
    <xf numFmtId="0" fontId="26" fillId="0" borderId="0"/>
    <xf numFmtId="172" fontId="1" fillId="0" borderId="0"/>
    <xf numFmtId="172" fontId="1" fillId="0" borderId="0"/>
    <xf numFmtId="0" fontId="1" fillId="0" borderId="0"/>
    <xf numFmtId="0" fontId="26" fillId="0" borderId="0"/>
    <xf numFmtId="0" fontId="1" fillId="0" borderId="0"/>
    <xf numFmtId="0" fontId="1" fillId="0" borderId="0"/>
    <xf numFmtId="172" fontId="1" fillId="0" borderId="0"/>
    <xf numFmtId="172" fontId="1" fillId="0" borderId="0"/>
    <xf numFmtId="172" fontId="1" fillId="0" borderId="0"/>
    <xf numFmtId="0" fontId="1" fillId="0" borderId="0"/>
    <xf numFmtId="0" fontId="26" fillId="0" borderId="0"/>
    <xf numFmtId="0" fontId="30" fillId="0" borderId="0"/>
    <xf numFmtId="172" fontId="1" fillId="0" borderId="0"/>
    <xf numFmtId="0" fontId="26"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2" fontId="1" fillId="0" borderId="0"/>
    <xf numFmtId="172" fontId="1" fillId="0" borderId="0"/>
    <xf numFmtId="0" fontId="1" fillId="0" borderId="0"/>
    <xf numFmtId="0" fontId="1" fillId="0" borderId="0"/>
    <xf numFmtId="0"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172" fontId="1" fillId="0" borderId="0"/>
    <xf numFmtId="172"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72" fontId="1" fillId="0" borderId="0"/>
    <xf numFmtId="0" fontId="35" fillId="0" borderId="0">
      <alignment vertical="top"/>
    </xf>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35" fillId="0" borderId="0">
      <alignment vertical="top"/>
    </xf>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36" fillId="0" borderId="0"/>
    <xf numFmtId="172" fontId="1" fillId="0" borderId="0"/>
    <xf numFmtId="172" fontId="1" fillId="0" borderId="0"/>
    <xf numFmtId="0" fontId="26" fillId="0" borderId="0"/>
    <xf numFmtId="0" fontId="26" fillId="0" borderId="0"/>
    <xf numFmtId="0" fontId="26" fillId="0" borderId="0"/>
    <xf numFmtId="0" fontId="26" fillId="0" borderId="0"/>
    <xf numFmtId="0" fontId="26" fillId="0" borderId="0"/>
    <xf numFmtId="0" fontId="26"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0" fontId="2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0" fontId="1" fillId="9" borderId="6" applyNumberFormat="0" applyFont="0" applyAlignment="0" applyProtection="0"/>
    <xf numFmtId="172" fontId="1" fillId="9" borderId="6" applyNumberFormat="0" applyFont="0" applyAlignment="0" applyProtection="0"/>
    <xf numFmtId="0"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0"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0"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0" fontId="26" fillId="46" borderId="19"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0" fontId="26" fillId="46" borderId="19"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172" fontId="1" fillId="9" borderId="6" applyNumberFormat="0" applyFont="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37" fillId="39" borderId="20" applyNumberFormat="0" applyAlignment="0" applyProtection="0"/>
    <xf numFmtId="0" fontId="37" fillId="39" borderId="20" applyNumberFormat="0" applyAlignment="0" applyProtection="0"/>
    <xf numFmtId="0" fontId="37" fillId="39" borderId="20" applyNumberFormat="0" applyAlignment="0" applyProtection="0"/>
    <xf numFmtId="0" fontId="37" fillId="39" borderId="20" applyNumberFormat="0" applyAlignment="0" applyProtection="0"/>
    <xf numFmtId="0" fontId="37" fillId="39" borderId="20" applyNumberFormat="0" applyAlignment="0" applyProtection="0"/>
    <xf numFmtId="0" fontId="38" fillId="0" borderId="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2" fillId="0" borderId="22" applyNumberFormat="0" applyFill="0" applyAlignment="0" applyProtection="0"/>
    <xf numFmtId="0" fontId="42" fillId="0" borderId="22" applyNumberFormat="0" applyFill="0" applyAlignment="0" applyProtection="0"/>
    <xf numFmtId="0" fontId="42" fillId="0" borderId="22" applyNumberFormat="0" applyFill="0" applyAlignment="0" applyProtection="0"/>
    <xf numFmtId="0" fontId="42" fillId="0" borderId="22" applyNumberFormat="0" applyFill="0" applyAlignment="0" applyProtection="0"/>
    <xf numFmtId="0" fontId="42" fillId="0" borderId="22" applyNumberFormat="0" applyFill="0" applyAlignment="0" applyProtection="0"/>
    <xf numFmtId="0" fontId="24" fillId="0" borderId="23" applyNumberFormat="0" applyFill="0" applyAlignment="0" applyProtection="0"/>
    <xf numFmtId="0" fontId="24" fillId="0" borderId="23" applyNumberFormat="0" applyFill="0" applyAlignment="0" applyProtection="0"/>
    <xf numFmtId="0" fontId="24" fillId="0" borderId="23" applyNumberFormat="0" applyFill="0" applyAlignment="0" applyProtection="0"/>
    <xf numFmtId="0" fontId="24" fillId="0" borderId="23" applyNumberFormat="0" applyFill="0" applyAlignment="0" applyProtection="0"/>
    <xf numFmtId="0" fontId="24" fillId="0" borderId="23"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24" applyNumberFormat="0" applyFill="0" applyAlignment="0" applyProtection="0"/>
    <xf numFmtId="0" fontId="44" fillId="0" borderId="24" applyNumberFormat="0" applyFill="0" applyAlignment="0" applyProtection="0"/>
    <xf numFmtId="0" fontId="44" fillId="0" borderId="24" applyNumberFormat="0" applyFill="0" applyAlignment="0" applyProtection="0"/>
    <xf numFmtId="0" fontId="44" fillId="0" borderId="24" applyNumberFormat="0" applyFill="0" applyAlignment="0" applyProtection="0"/>
    <xf numFmtId="0" fontId="44" fillId="0" borderId="24" applyNumberFormat="0" applyFill="0" applyAlignment="0" applyProtection="0"/>
    <xf numFmtId="0" fontId="35" fillId="0" borderId="0"/>
    <xf numFmtId="43" fontId="1" fillId="0" borderId="0" applyFont="0" applyFill="0" applyBorder="0" applyAlignment="0" applyProtection="0"/>
    <xf numFmtId="0" fontId="35" fillId="0" borderId="0"/>
  </cellStyleXfs>
  <cellXfs count="251">
    <xf numFmtId="0" fontId="0" fillId="0" borderId="0" xfId="0"/>
    <xf numFmtId="0" fontId="3" fillId="3" borderId="0" xfId="0" applyFont="1" applyFill="1" applyAlignment="1">
      <alignment horizontal="justify" vertical="center"/>
    </xf>
    <xf numFmtId="49" fontId="4" fillId="3" borderId="0" xfId="0" applyNumberFormat="1" applyFont="1" applyFill="1" applyAlignment="1">
      <alignment vertical="center"/>
    </xf>
    <xf numFmtId="0" fontId="3" fillId="5" borderId="5" xfId="0" applyFont="1" applyFill="1" applyBorder="1" applyAlignment="1">
      <alignment horizontal="left" vertical="center" wrapText="1"/>
    </xf>
    <xf numFmtId="0" fontId="2" fillId="22" borderId="7" xfId="0" applyFont="1" applyFill="1" applyBorder="1" applyAlignment="1">
      <alignment horizontal="center" vertical="center"/>
    </xf>
    <xf numFmtId="170" fontId="2" fillId="22" borderId="8" xfId="2" applyNumberFormat="1" applyFont="1" applyFill="1" applyBorder="1" applyAlignment="1">
      <alignment horizontal="center" vertical="center" wrapText="1"/>
    </xf>
    <xf numFmtId="0" fontId="2" fillId="22" borderId="9" xfId="0" applyFont="1" applyFill="1" applyBorder="1" applyAlignment="1">
      <alignment horizontal="center" vertical="center"/>
    </xf>
    <xf numFmtId="0" fontId="2" fillId="0" borderId="0" xfId="0" applyFont="1" applyAlignment="1">
      <alignment horizontal="center" vertical="center"/>
    </xf>
    <xf numFmtId="0" fontId="0" fillId="0" borderId="10" xfId="0" applyBorder="1"/>
    <xf numFmtId="170" fontId="0" fillId="0" borderId="0" xfId="2" applyNumberFormat="1" applyFont="1" applyBorder="1"/>
    <xf numFmtId="0" fontId="0" fillId="0" borderId="11" xfId="0" applyBorder="1"/>
    <xf numFmtId="0" fontId="0" fillId="4" borderId="10" xfId="0" applyFill="1" applyBorder="1" applyAlignment="1">
      <alignment vertical="center"/>
    </xf>
    <xf numFmtId="170" fontId="0" fillId="4" borderId="0" xfId="2" applyNumberFormat="1" applyFont="1" applyFill="1" applyBorder="1" applyAlignment="1">
      <alignment vertical="center"/>
    </xf>
    <xf numFmtId="170" fontId="11" fillId="4" borderId="0" xfId="2" applyNumberFormat="1" applyFont="1" applyFill="1" applyBorder="1" applyAlignment="1">
      <alignment vertical="center"/>
    </xf>
    <xf numFmtId="0" fontId="3" fillId="4" borderId="11" xfId="0" applyFont="1" applyFill="1" applyBorder="1" applyAlignment="1">
      <alignment vertical="center" wrapText="1"/>
    </xf>
    <xf numFmtId="0" fontId="0" fillId="0" borderId="10" xfId="0" applyBorder="1" applyAlignment="1">
      <alignment wrapText="1"/>
    </xf>
    <xf numFmtId="0" fontId="0" fillId="0" borderId="10" xfId="0" applyBorder="1" applyAlignment="1">
      <alignment vertical="center"/>
    </xf>
    <xf numFmtId="170" fontId="0" fillId="0" borderId="0" xfId="2" applyNumberFormat="1" applyFont="1" applyBorder="1" applyAlignment="1">
      <alignment vertical="center"/>
    </xf>
    <xf numFmtId="0" fontId="3" fillId="0" borderId="11" xfId="0" applyFont="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xf>
    <xf numFmtId="0" fontId="0" fillId="23" borderId="10" xfId="0" applyFill="1" applyBorder="1"/>
    <xf numFmtId="170" fontId="0" fillId="23" borderId="0" xfId="2" applyNumberFormat="1" applyFont="1" applyFill="1" applyBorder="1"/>
    <xf numFmtId="0" fontId="0" fillId="8" borderId="10" xfId="0" applyFill="1" applyBorder="1"/>
    <xf numFmtId="170" fontId="0" fillId="8" borderId="0" xfId="2" applyNumberFormat="1" applyFont="1" applyFill="1" applyBorder="1"/>
    <xf numFmtId="0" fontId="6" fillId="0" borderId="11" xfId="0" applyFont="1" applyBorder="1"/>
    <xf numFmtId="0" fontId="0" fillId="23" borderId="12" xfId="0" applyFill="1" applyBorder="1"/>
    <xf numFmtId="170" fontId="0" fillId="23" borderId="13" xfId="2" applyNumberFormat="1" applyFont="1" applyFill="1" applyBorder="1"/>
    <xf numFmtId="0" fontId="0" fillId="0" borderId="14" xfId="0" applyBorder="1"/>
    <xf numFmtId="0" fontId="2" fillId="22" borderId="0" xfId="0" applyFont="1" applyFill="1" applyAlignment="1">
      <alignment horizontal="center"/>
    </xf>
    <xf numFmtId="170" fontId="2" fillId="22" borderId="0" xfId="2" applyNumberFormat="1" applyFont="1" applyFill="1"/>
    <xf numFmtId="0" fontId="0" fillId="0" borderId="0" xfId="0" applyAlignment="1">
      <alignment wrapText="1"/>
    </xf>
    <xf numFmtId="170" fontId="0" fillId="0" borderId="0" xfId="2" applyNumberFormat="1" applyFont="1"/>
    <xf numFmtId="170" fontId="2" fillId="0" borderId="0" xfId="2" applyNumberFormat="1" applyFont="1" applyFill="1" applyAlignment="1">
      <alignment horizont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170" fontId="2" fillId="4" borderId="0" xfId="2" applyNumberFormat="1" applyFont="1" applyFill="1" applyAlignment="1">
      <alignment horizontal="center" vertical="center"/>
    </xf>
    <xf numFmtId="170" fontId="2" fillId="8" borderId="11" xfId="2" applyNumberFormat="1" applyFont="1" applyFill="1" applyBorder="1" applyAlignment="1">
      <alignment horizontal="center" vertical="center"/>
    </xf>
    <xf numFmtId="0" fontId="13" fillId="0" borderId="0" xfId="0" applyFont="1" applyAlignment="1">
      <alignment horizontal="justify"/>
    </xf>
    <xf numFmtId="170" fontId="3" fillId="0" borderId="0" xfId="2" applyNumberFormat="1" applyFont="1" applyBorder="1" applyAlignment="1">
      <alignment horizontal="center"/>
    </xf>
    <xf numFmtId="0" fontId="13" fillId="0" borderId="13" xfId="0" applyFont="1" applyBorder="1" applyAlignment="1">
      <alignment horizontal="justify" vertical="center" wrapText="1"/>
    </xf>
    <xf numFmtId="170" fontId="3" fillId="0" borderId="13" xfId="2" applyNumberFormat="1" applyFont="1" applyBorder="1" applyAlignment="1">
      <alignment horizontal="center"/>
    </xf>
    <xf numFmtId="0" fontId="13" fillId="2" borderId="0" xfId="0" applyFont="1" applyFill="1" applyAlignment="1">
      <alignment horizontal="justify"/>
    </xf>
    <xf numFmtId="170" fontId="3" fillId="8" borderId="11" xfId="2" applyNumberFormat="1" applyFont="1" applyFill="1" applyBorder="1" applyAlignment="1">
      <alignment horizontal="justify" vertical="center" wrapText="1"/>
    </xf>
    <xf numFmtId="0" fontId="13" fillId="2" borderId="13" xfId="0" applyFont="1" applyFill="1" applyBorder="1" applyAlignment="1">
      <alignment horizontal="justify" wrapText="1"/>
    </xf>
    <xf numFmtId="170" fontId="3" fillId="8" borderId="14" xfId="2" applyNumberFormat="1" applyFont="1" applyFill="1" applyBorder="1" applyAlignment="1">
      <alignment horizontal="justify" vertical="center" wrapText="1"/>
    </xf>
    <xf numFmtId="0" fontId="0" fillId="0" borderId="15" xfId="0" applyBorder="1" applyAlignment="1">
      <alignment horizontal="left" vertical="center" wrapText="1"/>
    </xf>
    <xf numFmtId="0" fontId="13" fillId="0" borderId="13" xfId="0" applyFont="1" applyBorder="1" applyAlignment="1">
      <alignment horizontal="justify" vertical="center"/>
    </xf>
    <xf numFmtId="170" fontId="2" fillId="0" borderId="13" xfId="2" applyNumberFormat="1" applyFont="1" applyBorder="1" applyAlignment="1">
      <alignment vertical="center"/>
    </xf>
    <xf numFmtId="170" fontId="3" fillId="0" borderId="13" xfId="2" applyNumberFormat="1" applyFont="1" applyBorder="1" applyAlignment="1">
      <alignment horizontal="justify" wrapText="1"/>
    </xf>
    <xf numFmtId="0" fontId="13" fillId="0" borderId="13" xfId="0" applyFont="1" applyBorder="1" applyAlignment="1">
      <alignment horizontal="justify"/>
    </xf>
    <xf numFmtId="170" fontId="3" fillId="0" borderId="13" xfId="2" applyNumberFormat="1" applyFont="1" applyBorder="1" applyAlignment="1"/>
    <xf numFmtId="0" fontId="13" fillId="2" borderId="0" xfId="0" applyFont="1" applyFill="1" applyAlignment="1">
      <alignment horizontal="justify" vertical="center" wrapText="1"/>
    </xf>
    <xf numFmtId="170" fontId="3" fillId="0" borderId="0" xfId="2" applyNumberFormat="1" applyFont="1" applyBorder="1" applyAlignment="1">
      <alignment horizontal="center" wrapText="1"/>
    </xf>
    <xf numFmtId="0" fontId="3" fillId="2" borderId="0" xfId="0" applyFont="1" applyFill="1" applyAlignment="1">
      <alignment horizontal="justify"/>
    </xf>
    <xf numFmtId="0" fontId="3" fillId="0" borderId="0" xfId="0" applyFont="1" applyAlignment="1">
      <alignment horizontal="justify" wrapText="1"/>
    </xf>
    <xf numFmtId="0" fontId="3" fillId="2" borderId="0" xfId="0" applyFont="1" applyFill="1" applyAlignment="1">
      <alignment horizontal="justify" wrapText="1"/>
    </xf>
    <xf numFmtId="0" fontId="3" fillId="2" borderId="13" xfId="0" applyFont="1" applyFill="1" applyBorder="1" applyAlignment="1">
      <alignment horizontal="justify" wrapText="1"/>
    </xf>
    <xf numFmtId="0" fontId="0" fillId="0" borderId="0" xfId="0" applyAlignment="1">
      <alignment horizontal="left" wrapText="1"/>
    </xf>
    <xf numFmtId="0" fontId="2" fillId="4" borderId="0" xfId="0" applyFont="1" applyFill="1"/>
    <xf numFmtId="170" fontId="2" fillId="4" borderId="0" xfId="2" applyNumberFormat="1" applyFont="1" applyFill="1" applyAlignment="1">
      <alignment vertical="center"/>
    </xf>
    <xf numFmtId="0" fontId="2" fillId="24" borderId="0" xfId="0" applyFont="1" applyFill="1" applyAlignment="1">
      <alignment horizontal="center"/>
    </xf>
    <xf numFmtId="0" fontId="2" fillId="23" borderId="0" xfId="0" applyFont="1" applyFill="1" applyAlignment="1">
      <alignment horizontal="center"/>
    </xf>
    <xf numFmtId="170" fontId="2" fillId="23" borderId="0" xfId="2" applyNumberFormat="1" applyFont="1" applyFill="1" applyAlignment="1">
      <alignment horizontal="center"/>
    </xf>
    <xf numFmtId="170" fontId="2" fillId="8" borderId="0" xfId="2" applyNumberFormat="1" applyFont="1" applyFill="1" applyAlignment="1">
      <alignment horizontal="center"/>
    </xf>
    <xf numFmtId="170" fontId="0" fillId="0" borderId="0" xfId="2" applyNumberFormat="1" applyFont="1" applyAlignment="1">
      <alignment horizontal="center" vertical="center"/>
    </xf>
    <xf numFmtId="170" fontId="0" fillId="0" borderId="0" xfId="2" applyNumberFormat="1" applyFont="1" applyAlignment="1">
      <alignment vertical="center" wrapText="1"/>
    </xf>
    <xf numFmtId="170" fontId="13" fillId="0" borderId="0" xfId="2" applyNumberFormat="1" applyFont="1" applyAlignment="1">
      <alignment vertical="top" wrapText="1"/>
    </xf>
    <xf numFmtId="170" fontId="13" fillId="8" borderId="0" xfId="2" applyNumberFormat="1" applyFont="1" applyFill="1" applyAlignment="1">
      <alignment vertical="top" wrapText="1"/>
    </xf>
    <xf numFmtId="170" fontId="0" fillId="0" borderId="0" xfId="2" applyNumberFormat="1" applyFont="1" applyAlignment="1">
      <alignment vertical="center"/>
    </xf>
    <xf numFmtId="0" fontId="0" fillId="0" borderId="0" xfId="0" applyAlignment="1">
      <alignment vertical="center" wrapText="1"/>
    </xf>
    <xf numFmtId="170" fontId="3" fillId="0" borderId="0" xfId="2" applyNumberFormat="1" applyFont="1" applyAlignment="1">
      <alignment vertical="center" wrapText="1"/>
    </xf>
    <xf numFmtId="0" fontId="5" fillId="24" borderId="7" xfId="0" applyFont="1" applyFill="1" applyBorder="1" applyAlignment="1">
      <alignment horizontal="center"/>
    </xf>
    <xf numFmtId="0" fontId="5" fillId="24" borderId="9" xfId="0" applyFont="1" applyFill="1" applyBorder="1" applyAlignment="1">
      <alignment horizontal="center"/>
    </xf>
    <xf numFmtId="0" fontId="2" fillId="0" borderId="10" xfId="0" applyFont="1" applyBorder="1" applyAlignment="1">
      <alignment horizontal="left"/>
    </xf>
    <xf numFmtId="170" fontId="2" fillId="0" borderId="11" xfId="2" applyNumberFormat="1" applyFont="1" applyBorder="1" applyAlignment="1">
      <alignment horizontal="center"/>
    </xf>
    <xf numFmtId="170" fontId="0" fillId="0" borderId="11" xfId="2" applyNumberFormat="1" applyFont="1" applyBorder="1"/>
    <xf numFmtId="0" fontId="2" fillId="8" borderId="10" xfId="0" applyFont="1" applyFill="1" applyBorder="1" applyAlignment="1">
      <alignment vertical="center"/>
    </xf>
    <xf numFmtId="170" fontId="2" fillId="8" borderId="11" xfId="2" applyNumberFormat="1" applyFont="1" applyFill="1" applyBorder="1" applyAlignment="1">
      <alignment vertical="center"/>
    </xf>
    <xf numFmtId="170" fontId="4" fillId="0" borderId="0" xfId="2" applyNumberFormat="1" applyFont="1" applyFill="1" applyAlignment="1">
      <alignment vertical="center" wrapText="1"/>
    </xf>
    <xf numFmtId="0" fontId="0" fillId="0" borderId="12" xfId="0" applyBorder="1"/>
    <xf numFmtId="10" fontId="0" fillId="0" borderId="14" xfId="1" applyNumberFormat="1" applyFont="1" applyBorder="1"/>
    <xf numFmtId="10" fontId="0" fillId="0" borderId="0" xfId="1" applyNumberFormat="1" applyFont="1"/>
    <xf numFmtId="9" fontId="0" fillId="0" borderId="0" xfId="1" applyFont="1"/>
    <xf numFmtId="0" fontId="2" fillId="4" borderId="0" xfId="0" applyFont="1" applyFill="1" applyAlignment="1">
      <alignment horizontal="center"/>
    </xf>
    <xf numFmtId="0" fontId="2" fillId="0" borderId="0" xfId="0" applyFont="1"/>
    <xf numFmtId="170" fontId="2" fillId="0" borderId="0" xfId="2" applyNumberFormat="1" applyFont="1"/>
    <xf numFmtId="171" fontId="2" fillId="0" borderId="0" xfId="3" applyNumberFormat="1" applyFont="1"/>
    <xf numFmtId="0" fontId="15" fillId="0" borderId="0" xfId="0" applyFont="1"/>
    <xf numFmtId="170" fontId="3" fillId="0" borderId="0" xfId="2" applyNumberFormat="1" applyFont="1"/>
    <xf numFmtId="0" fontId="16" fillId="8" borderId="0" xfId="0" applyFont="1" applyFill="1"/>
    <xf numFmtId="170" fontId="17" fillId="8" borderId="0" xfId="2" applyNumberFormat="1" applyFont="1" applyFill="1"/>
    <xf numFmtId="170" fontId="0" fillId="8" borderId="0" xfId="2" applyNumberFormat="1" applyFont="1" applyFill="1"/>
    <xf numFmtId="0" fontId="2" fillId="22" borderId="0" xfId="0" applyFont="1" applyFill="1"/>
    <xf numFmtId="171" fontId="2" fillId="22" borderId="0" xfId="3" applyNumberFormat="1" applyFont="1" applyFill="1"/>
    <xf numFmtId="170" fontId="12" fillId="0" borderId="0" xfId="2" applyNumberFormat="1" applyFont="1"/>
    <xf numFmtId="0" fontId="3" fillId="3" borderId="0" xfId="0" applyFont="1" applyFill="1" applyAlignment="1">
      <alignment vertical="center"/>
    </xf>
    <xf numFmtId="49" fontId="4" fillId="6" borderId="29" xfId="0" applyNumberFormat="1" applyFont="1" applyFill="1" applyBorder="1" applyAlignment="1">
      <alignment horizontal="left" vertical="center"/>
    </xf>
    <xf numFmtId="49" fontId="4" fillId="6" borderId="25" xfId="0" applyNumberFormat="1" applyFont="1" applyFill="1" applyBorder="1" applyAlignment="1">
      <alignment horizontal="left" vertical="center"/>
    </xf>
    <xf numFmtId="43" fontId="3" fillId="0" borderId="1" xfId="2798" applyFont="1" applyFill="1" applyBorder="1" applyAlignment="1" applyProtection="1">
      <alignment horizontal="center" vertical="center"/>
    </xf>
    <xf numFmtId="182" fontId="3" fillId="0" borderId="1" xfId="2798" applyNumberFormat="1" applyFont="1" applyFill="1" applyBorder="1" applyAlignment="1" applyProtection="1">
      <alignment horizontal="center" vertical="center"/>
    </xf>
    <xf numFmtId="0" fontId="3" fillId="3" borderId="0" xfId="0" applyFont="1" applyFill="1" applyAlignment="1">
      <alignment horizontal="center" vertical="center" wrapText="1"/>
    </xf>
    <xf numFmtId="9" fontId="45" fillId="0" borderId="1" xfId="1" applyFont="1" applyFill="1" applyBorder="1" applyAlignment="1" applyProtection="1">
      <alignment horizontal="center" vertical="center"/>
    </xf>
    <xf numFmtId="10" fontId="45" fillId="0" borderId="1" xfId="1" applyNumberFormat="1" applyFont="1" applyFill="1" applyBorder="1" applyAlignment="1" applyProtection="1">
      <alignment horizontal="center" vertical="center"/>
    </xf>
    <xf numFmtId="182" fontId="3" fillId="0" borderId="1" xfId="2798"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right" vertical="center"/>
    </xf>
    <xf numFmtId="0" fontId="45" fillId="0" borderId="1" xfId="0" applyFont="1" applyBorder="1" applyAlignment="1">
      <alignment horizontal="center" vertical="center"/>
    </xf>
    <xf numFmtId="0" fontId="45" fillId="0" borderId="1" xfId="0" applyFont="1" applyBorder="1" applyAlignment="1">
      <alignment horizontal="right" vertical="center"/>
    </xf>
    <xf numFmtId="1" fontId="3" fillId="0" borderId="1" xfId="0" applyNumberFormat="1" applyFont="1" applyBorder="1" applyAlignment="1">
      <alignment horizontal="right" vertical="center"/>
    </xf>
    <xf numFmtId="0" fontId="3" fillId="3" borderId="0" xfId="0" applyFont="1" applyFill="1"/>
    <xf numFmtId="49" fontId="4" fillId="3" borderId="0" xfId="0" applyNumberFormat="1" applyFont="1" applyFill="1" applyAlignment="1">
      <alignment horizontal="left"/>
    </xf>
    <xf numFmtId="0" fontId="3" fillId="3" borderId="0" xfId="0" applyFont="1" applyFill="1" applyAlignment="1">
      <alignment horizontal="justify"/>
    </xf>
    <xf numFmtId="49" fontId="3" fillId="3" borderId="0" xfId="0" applyNumberFormat="1" applyFont="1" applyFill="1" applyAlignment="1">
      <alignment horizontal="center"/>
    </xf>
    <xf numFmtId="0" fontId="3" fillId="3" borderId="0" xfId="0" applyFont="1" applyFill="1" applyAlignment="1">
      <alignment horizontal="center"/>
    </xf>
    <xf numFmtId="49" fontId="46" fillId="3" borderId="0" xfId="0" applyNumberFormat="1" applyFont="1" applyFill="1" applyAlignment="1">
      <alignment vertical="center"/>
    </xf>
    <xf numFmtId="49" fontId="4" fillId="3" borderId="0" xfId="0" applyNumberFormat="1" applyFont="1" applyFill="1" applyAlignment="1">
      <alignment horizontal="left" vertical="center" wrapText="1"/>
    </xf>
    <xf numFmtId="49" fontId="4" fillId="3" borderId="0" xfId="0" applyNumberFormat="1" applyFont="1" applyFill="1" applyAlignment="1">
      <alignment vertical="center" wrapText="1"/>
    </xf>
    <xf numFmtId="0" fontId="3" fillId="3" borderId="0" xfId="0" applyFont="1" applyFill="1" applyAlignment="1">
      <alignment horizontal="left" vertical="center"/>
    </xf>
    <xf numFmtId="49" fontId="9" fillId="6" borderId="25" xfId="0" applyNumberFormat="1" applyFont="1" applyFill="1" applyBorder="1" applyAlignment="1">
      <alignment horizontal="center" vertical="center"/>
    </xf>
    <xf numFmtId="49" fontId="9" fillId="6" borderId="0" xfId="0" applyNumberFormat="1" applyFont="1" applyFill="1" applyAlignment="1">
      <alignment horizontal="center" vertical="center"/>
    </xf>
    <xf numFmtId="49" fontId="7" fillId="6" borderId="0" xfId="0" applyNumberFormat="1" applyFont="1" applyFill="1" applyAlignment="1">
      <alignment horizontal="center" vertical="center"/>
    </xf>
    <xf numFmtId="0" fontId="7" fillId="6" borderId="2" xfId="0" applyFont="1" applyFill="1" applyBorder="1" applyAlignment="1" applyProtection="1">
      <alignment horizontal="center" vertical="center" wrapText="1"/>
      <protection locked="0"/>
    </xf>
    <xf numFmtId="0" fontId="3" fillId="0" borderId="0" xfId="0" applyFont="1"/>
    <xf numFmtId="182" fontId="3" fillId="0" borderId="1" xfId="2798" applyNumberFormat="1" applyFont="1" applyFill="1" applyBorder="1" applyAlignment="1">
      <alignment vertical="center"/>
    </xf>
    <xf numFmtId="0" fontId="45" fillId="3" borderId="0" xfId="0" applyFont="1" applyFill="1"/>
    <xf numFmtId="10" fontId="3" fillId="3" borderId="0" xfId="0" applyNumberFormat="1" applyFont="1" applyFill="1"/>
    <xf numFmtId="49" fontId="3" fillId="3" borderId="26" xfId="0" applyNumberFormat="1" applyFont="1" applyFill="1" applyBorder="1" applyAlignment="1">
      <alignment horizontal="center"/>
    </xf>
    <xf numFmtId="0" fontId="3" fillId="3" borderId="27" xfId="0" applyFont="1" applyFill="1" applyBorder="1"/>
    <xf numFmtId="0" fontId="3" fillId="3" borderId="27" xfId="0" applyFont="1" applyFill="1" applyBorder="1" applyAlignment="1">
      <alignment horizontal="center"/>
    </xf>
    <xf numFmtId="0" fontId="3" fillId="3" borderId="28" xfId="0" applyFont="1" applyFill="1" applyBorder="1" applyAlignment="1">
      <alignment horizontal="center"/>
    </xf>
    <xf numFmtId="49" fontId="3" fillId="3" borderId="0" xfId="0" applyNumberFormat="1" applyFont="1" applyFill="1" applyAlignment="1">
      <alignment horizontal="left" vertical="center"/>
    </xf>
    <xf numFmtId="49" fontId="4" fillId="47" borderId="3" xfId="0" applyNumberFormat="1" applyFont="1" applyFill="1" applyBorder="1" applyAlignment="1">
      <alignment vertical="center"/>
    </xf>
    <xf numFmtId="49" fontId="3" fillId="3" borderId="0" xfId="0" applyNumberFormat="1" applyFont="1" applyFill="1" applyAlignment="1">
      <alignment horizontal="left" vertical="center" wrapText="1"/>
    </xf>
    <xf numFmtId="0" fontId="3" fillId="8" borderId="4" xfId="0" applyFont="1" applyFill="1" applyBorder="1"/>
    <xf numFmtId="49" fontId="4" fillId="7" borderId="4" xfId="0" applyNumberFormat="1" applyFont="1" applyFill="1" applyBorder="1" applyAlignment="1">
      <alignment vertical="center"/>
    </xf>
    <xf numFmtId="0" fontId="3" fillId="4" borderId="3" xfId="0" applyFont="1" applyFill="1" applyBorder="1" applyAlignment="1">
      <alignment horizontal="center" vertical="center"/>
    </xf>
    <xf numFmtId="43" fontId="45" fillId="0" borderId="1" xfId="2798" applyFont="1" applyFill="1" applyBorder="1" applyAlignment="1" applyProtection="1">
      <alignment horizontal="center" vertical="center"/>
    </xf>
    <xf numFmtId="3" fontId="45" fillId="0" borderId="1" xfId="1" applyNumberFormat="1" applyFont="1" applyFill="1" applyBorder="1" applyAlignment="1" applyProtection="1">
      <alignment horizontal="center" vertical="center"/>
    </xf>
    <xf numFmtId="3" fontId="3" fillId="0" borderId="1" xfId="1" applyNumberFormat="1" applyFont="1" applyFill="1" applyBorder="1" applyAlignment="1" applyProtection="1">
      <alignment horizontal="center" vertical="center"/>
    </xf>
    <xf numFmtId="182" fontId="48" fillId="0" borderId="1" xfId="2798" applyNumberFormat="1" applyFont="1" applyFill="1" applyBorder="1" applyAlignment="1">
      <alignment horizontal="center" vertical="center" wrapText="1"/>
    </xf>
    <xf numFmtId="0" fontId="48" fillId="0" borderId="1" xfId="0" applyFont="1" applyBorder="1" applyAlignment="1">
      <alignment horizontal="center" vertical="center" wrapText="1"/>
    </xf>
    <xf numFmtId="182" fontId="45" fillId="0" borderId="1" xfId="1" applyNumberFormat="1" applyFont="1" applyFill="1" applyBorder="1" applyAlignment="1" applyProtection="1">
      <alignment horizontal="center" vertical="center"/>
    </xf>
    <xf numFmtId="182" fontId="3" fillId="0" borderId="1" xfId="1" applyNumberFormat="1" applyFont="1" applyFill="1" applyBorder="1" applyAlignment="1" applyProtection="1">
      <alignment horizontal="center" vertical="center"/>
    </xf>
    <xf numFmtId="182" fontId="3" fillId="0" borderId="1" xfId="0" applyNumberFormat="1" applyFont="1" applyBorder="1" applyAlignment="1">
      <alignment horizontal="center" vertical="center"/>
    </xf>
    <xf numFmtId="43" fontId="3" fillId="0" borderId="1" xfId="2798" applyFont="1" applyFill="1" applyBorder="1" applyAlignment="1" applyProtection="1">
      <alignment vertical="center"/>
    </xf>
    <xf numFmtId="182" fontId="3" fillId="0" borderId="1" xfId="2798" applyNumberFormat="1" applyFont="1" applyFill="1" applyBorder="1" applyAlignment="1" applyProtection="1">
      <alignment vertical="center"/>
    </xf>
    <xf numFmtId="3" fontId="45" fillId="0" borderId="1" xfId="1" applyNumberFormat="1" applyFont="1" applyFill="1" applyBorder="1" applyAlignment="1" applyProtection="1">
      <alignment vertical="center"/>
    </xf>
    <xf numFmtId="3" fontId="3" fillId="0" borderId="1" xfId="1" applyNumberFormat="1" applyFont="1" applyFill="1" applyBorder="1" applyAlignment="1" applyProtection="1">
      <alignment vertical="center"/>
    </xf>
    <xf numFmtId="182" fontId="3" fillId="3" borderId="0" xfId="0" applyNumberFormat="1" applyFont="1" applyFill="1"/>
    <xf numFmtId="49" fontId="3" fillId="0" borderId="0" xfId="0" applyNumberFormat="1" applyFont="1" applyAlignment="1">
      <alignment vertical="center"/>
    </xf>
    <xf numFmtId="49" fontId="4" fillId="3" borderId="0" xfId="0" applyNumberFormat="1" applyFont="1" applyFill="1" applyAlignment="1">
      <alignment horizontal="left" vertical="center"/>
    </xf>
    <xf numFmtId="0" fontId="7" fillId="6" borderId="35" xfId="0" applyFont="1" applyFill="1" applyBorder="1" applyAlignment="1" applyProtection="1">
      <alignment horizontal="center" vertical="center" wrapText="1"/>
      <protection locked="0"/>
    </xf>
    <xf numFmtId="0" fontId="7" fillId="2" borderId="36" xfId="0" applyFont="1" applyFill="1" applyBorder="1" applyAlignment="1" applyProtection="1">
      <alignment horizontal="center" vertical="center" wrapText="1"/>
      <protection locked="0"/>
    </xf>
    <xf numFmtId="0" fontId="49" fillId="2" borderId="36" xfId="0" applyFont="1" applyFill="1" applyBorder="1" applyAlignment="1">
      <alignment horizontal="center" vertical="center" wrapText="1"/>
    </xf>
    <xf numFmtId="0" fontId="7" fillId="2" borderId="36" xfId="0" applyFont="1" applyFill="1" applyBorder="1" applyAlignment="1" applyProtection="1">
      <alignment horizontal="center" vertical="center"/>
      <protection locked="0"/>
    </xf>
    <xf numFmtId="0" fontId="4" fillId="3" borderId="0" xfId="0" applyFont="1" applyFill="1" applyAlignment="1">
      <alignment vertical="center"/>
    </xf>
    <xf numFmtId="49" fontId="4" fillId="0" borderId="0" xfId="0" applyNumberFormat="1" applyFont="1" applyAlignment="1">
      <alignment horizontal="left" vertical="center" wrapText="1"/>
    </xf>
    <xf numFmtId="10" fontId="3" fillId="0" borderId="0" xfId="0" applyNumberFormat="1" applyFont="1"/>
    <xf numFmtId="49" fontId="4" fillId="0" borderId="0" xfId="0" applyNumberFormat="1" applyFont="1" applyAlignment="1">
      <alignment vertical="center"/>
    </xf>
    <xf numFmtId="49" fontId="46" fillId="0" borderId="0" xfId="0" applyNumberFormat="1" applyFont="1" applyAlignment="1">
      <alignment vertical="center"/>
    </xf>
    <xf numFmtId="0" fontId="45" fillId="0" borderId="0" xfId="0" applyFont="1"/>
    <xf numFmtId="10" fontId="4" fillId="0" borderId="0" xfId="0" applyNumberFormat="1" applyFont="1" applyAlignment="1">
      <alignment vertical="center"/>
    </xf>
    <xf numFmtId="10" fontId="3" fillId="0" borderId="1" xfId="1" applyNumberFormat="1" applyFont="1" applyFill="1" applyBorder="1" applyAlignment="1" applyProtection="1">
      <alignment horizontal="center" vertical="center"/>
    </xf>
    <xf numFmtId="0" fontId="3" fillId="0" borderId="0" xfId="0" applyFont="1" applyAlignment="1">
      <alignment horizontal="left" vertical="center" wrapText="1"/>
    </xf>
    <xf numFmtId="169" fontId="3" fillId="0" borderId="1" xfId="1" applyNumberFormat="1" applyFont="1" applyFill="1" applyBorder="1" applyAlignment="1" applyProtection="1">
      <alignment horizontal="center" vertical="center"/>
    </xf>
    <xf numFmtId="182" fontId="3" fillId="0" borderId="1" xfId="2798" applyNumberFormat="1" applyFont="1" applyFill="1" applyBorder="1" applyAlignment="1" applyProtection="1">
      <alignment horizontal="right" vertical="center"/>
    </xf>
    <xf numFmtId="49" fontId="4" fillId="3" borderId="36" xfId="0" applyNumberFormat="1" applyFont="1" applyFill="1" applyBorder="1" applyAlignment="1">
      <alignment vertical="center" wrapText="1"/>
    </xf>
    <xf numFmtId="0" fontId="3" fillId="3" borderId="0" xfId="0" applyFont="1" applyFill="1" applyAlignment="1">
      <alignment horizontal="justify" vertical="center" wrapText="1"/>
    </xf>
    <xf numFmtId="9" fontId="3" fillId="0" borderId="1" xfId="1" applyFont="1" applyFill="1" applyBorder="1" applyAlignment="1" applyProtection="1">
      <alignment horizontal="left" vertical="center" wrapText="1"/>
    </xf>
    <xf numFmtId="0" fontId="3" fillId="0" borderId="28" xfId="0" applyFont="1" applyBorder="1" applyAlignment="1">
      <alignment horizontal="left" vertical="center" wrapText="1"/>
    </xf>
    <xf numFmtId="0" fontId="3" fillId="0" borderId="28" xfId="0" applyFont="1" applyBorder="1" applyAlignment="1">
      <alignment horizontal="center" vertical="center"/>
    </xf>
    <xf numFmtId="182" fontId="3" fillId="0" borderId="1" xfId="2798" applyNumberFormat="1" applyFont="1" applyFill="1" applyBorder="1" applyAlignment="1">
      <alignment horizontal="right" vertical="center"/>
    </xf>
    <xf numFmtId="0" fontId="3" fillId="5" borderId="1" xfId="0" applyFont="1" applyFill="1" applyBorder="1" applyAlignment="1">
      <alignment horizontal="center" vertical="center"/>
    </xf>
    <xf numFmtId="0" fontId="3" fillId="5" borderId="28" xfId="0" applyFont="1" applyFill="1" applyBorder="1" applyAlignment="1">
      <alignment horizontal="left" vertical="center" wrapText="1"/>
    </xf>
    <xf numFmtId="0" fontId="3" fillId="5" borderId="28" xfId="0" applyFont="1" applyFill="1" applyBorder="1" applyAlignment="1">
      <alignment horizontal="center" vertical="center"/>
    </xf>
    <xf numFmtId="182" fontId="3" fillId="5" borderId="1" xfId="2798" applyNumberFormat="1" applyFont="1" applyFill="1" applyBorder="1" applyAlignment="1" applyProtection="1">
      <alignment horizontal="center" vertical="center"/>
    </xf>
    <xf numFmtId="0" fontId="3" fillId="5" borderId="1" xfId="0" applyFont="1" applyFill="1" applyBorder="1" applyAlignment="1">
      <alignment horizontal="right" vertical="center"/>
    </xf>
    <xf numFmtId="0" fontId="45" fillId="5" borderId="1" xfId="0" applyFont="1" applyFill="1" applyBorder="1"/>
    <xf numFmtId="182" fontId="3" fillId="5" borderId="1" xfId="2798" applyNumberFormat="1" applyFont="1" applyFill="1" applyBorder="1" applyAlignment="1">
      <alignment vertical="center"/>
    </xf>
    <xf numFmtId="169" fontId="3" fillId="5" borderId="1" xfId="1" applyNumberFormat="1" applyFont="1" applyFill="1" applyBorder="1" applyAlignment="1" applyProtection="1">
      <alignment horizontal="center" vertical="center"/>
    </xf>
    <xf numFmtId="182" fontId="3" fillId="5" borderId="1" xfId="2798" applyNumberFormat="1" applyFont="1" applyFill="1" applyBorder="1" applyAlignment="1" applyProtection="1">
      <alignment horizontal="right" vertical="center"/>
    </xf>
    <xf numFmtId="0" fontId="3" fillId="5"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0" fillId="5" borderId="1" xfId="0" applyFill="1" applyBorder="1" applyAlignment="1">
      <alignment horizontal="left" vertical="center" wrapText="1"/>
    </xf>
    <xf numFmtId="49" fontId="4" fillId="3" borderId="0" xfId="0" applyNumberFormat="1" applyFont="1" applyFill="1" applyAlignment="1">
      <alignment horizontal="center" vertical="center"/>
    </xf>
    <xf numFmtId="10" fontId="3" fillId="7" borderId="1" xfId="1" applyNumberFormat="1" applyFont="1" applyFill="1" applyBorder="1" applyAlignment="1" applyProtection="1">
      <alignment horizontal="center" vertical="center"/>
    </xf>
    <xf numFmtId="169" fontId="3" fillId="8" borderId="1" xfId="1" applyNumberFormat="1" applyFont="1" applyFill="1" applyBorder="1" applyAlignment="1" applyProtection="1">
      <alignment horizontal="center" vertical="center"/>
    </xf>
    <xf numFmtId="169" fontId="3" fillId="47" borderId="1" xfId="1" applyNumberFormat="1" applyFont="1" applyFill="1" applyBorder="1" applyAlignment="1" applyProtection="1">
      <alignment horizontal="center" vertical="center"/>
    </xf>
    <xf numFmtId="169" fontId="3" fillId="7" borderId="1" xfId="1" applyNumberFormat="1" applyFont="1" applyFill="1" applyBorder="1" applyAlignment="1" applyProtection="1">
      <alignment horizontal="center" vertical="center"/>
    </xf>
    <xf numFmtId="182" fontId="45" fillId="5" borderId="1" xfId="0" applyNumberFormat="1" applyFont="1" applyFill="1" applyBorder="1"/>
    <xf numFmtId="0" fontId="50" fillId="0" borderId="1" xfId="2799" applyFont="1" applyBorder="1" applyAlignment="1">
      <alignment vertical="center" wrapText="1"/>
    </xf>
    <xf numFmtId="0" fontId="50" fillId="0" borderId="1" xfId="2799" applyFont="1" applyBorder="1" applyAlignment="1">
      <alignment horizontal="left" vertical="top" wrapText="1"/>
    </xf>
    <xf numFmtId="0" fontId="3" fillId="0" borderId="1" xfId="0" applyFont="1" applyBorder="1" applyAlignment="1">
      <alignment vertical="center"/>
    </xf>
    <xf numFmtId="0" fontId="3" fillId="5" borderId="1" xfId="0" applyFont="1" applyFill="1" applyBorder="1" applyAlignment="1">
      <alignment vertical="center"/>
    </xf>
    <xf numFmtId="182" fontId="45" fillId="0" borderId="1" xfId="2798" applyNumberFormat="1" applyFont="1" applyFill="1" applyBorder="1" applyAlignment="1" applyProtection="1">
      <alignment horizontal="center" vertical="center"/>
    </xf>
    <xf numFmtId="43" fontId="3" fillId="0" borderId="1" xfId="2798" applyFont="1" applyBorder="1" applyAlignment="1">
      <alignment vertical="center"/>
    </xf>
    <xf numFmtId="43" fontId="3" fillId="0" borderId="1" xfId="2798" applyFont="1" applyBorder="1" applyAlignment="1">
      <alignment horizontal="center" vertical="center"/>
    </xf>
    <xf numFmtId="10" fontId="3" fillId="47" borderId="1" xfId="1" applyNumberFormat="1" applyFont="1" applyFill="1" applyBorder="1" applyAlignment="1" applyProtection="1">
      <alignment horizontal="center" vertical="center"/>
    </xf>
    <xf numFmtId="10" fontId="3" fillId="8" borderId="1" xfId="1" applyNumberFormat="1" applyFont="1" applyFill="1" applyBorder="1" applyAlignment="1" applyProtection="1">
      <alignment horizontal="center" vertical="center"/>
    </xf>
    <xf numFmtId="49" fontId="4" fillId="0" borderId="0" xfId="0" applyNumberFormat="1" applyFont="1" applyAlignment="1">
      <alignment horizontal="center" vertical="center"/>
    </xf>
    <xf numFmtId="0" fontId="3" fillId="0" borderId="0" xfId="0" applyFont="1" applyAlignment="1">
      <alignment horizontal="center"/>
    </xf>
    <xf numFmtId="49" fontId="4" fillId="0" borderId="0" xfId="0" applyNumberFormat="1" applyFont="1" applyAlignment="1">
      <alignment horizontal="center" vertical="center" wrapText="1"/>
    </xf>
    <xf numFmtId="1" fontId="3" fillId="0" borderId="1" xfId="0" applyNumberFormat="1" applyFont="1" applyBorder="1" applyAlignment="1">
      <alignment horizontal="center" vertical="center"/>
    </xf>
    <xf numFmtId="10" fontId="3" fillId="0" borderId="0" xfId="0" applyNumberFormat="1" applyFont="1" applyAlignment="1">
      <alignment horizontal="center"/>
    </xf>
    <xf numFmtId="10" fontId="3" fillId="5" borderId="1" xfId="1" applyNumberFormat="1" applyFont="1" applyFill="1" applyBorder="1" applyAlignment="1" applyProtection="1">
      <alignment horizontal="center" vertical="center"/>
    </xf>
    <xf numFmtId="0" fontId="51" fillId="0" borderId="1" xfId="0" applyFont="1" applyBorder="1" applyAlignment="1">
      <alignment horizontal="left" vertical="center" wrapText="1"/>
    </xf>
    <xf numFmtId="0" fontId="3" fillId="0" borderId="3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3" xfId="0" applyFont="1" applyBorder="1" applyAlignment="1">
      <alignment horizontal="center" vertical="center" wrapText="1"/>
    </xf>
    <xf numFmtId="49" fontId="4" fillId="3" borderId="36" xfId="0" applyNumberFormat="1" applyFont="1" applyFill="1" applyBorder="1" applyAlignment="1">
      <alignment horizontal="center" vertical="center"/>
    </xf>
    <xf numFmtId="0" fontId="4" fillId="3" borderId="1" xfId="0" applyFont="1" applyFill="1" applyBorder="1" applyAlignment="1">
      <alignment horizontal="center" vertical="center"/>
    </xf>
    <xf numFmtId="49" fontId="3" fillId="3" borderId="1" xfId="0" applyNumberFormat="1" applyFont="1" applyFill="1" applyBorder="1" applyAlignment="1">
      <alignment horizontal="center"/>
    </xf>
    <xf numFmtId="0" fontId="3" fillId="0" borderId="1" xfId="0" applyFont="1" applyBorder="1" applyAlignment="1">
      <alignment horizontal="center" vertical="center"/>
    </xf>
    <xf numFmtId="49" fontId="4" fillId="0" borderId="36" xfId="0" applyNumberFormat="1" applyFont="1" applyBorder="1" applyAlignment="1">
      <alignment horizontal="center" vertical="center"/>
    </xf>
    <xf numFmtId="0" fontId="48" fillId="0" borderId="1" xfId="0" applyFont="1" applyBorder="1" applyAlignment="1">
      <alignment horizontal="center" vertical="center"/>
    </xf>
    <xf numFmtId="0" fontId="48" fillId="0" borderId="1" xfId="0" applyFont="1" applyBorder="1" applyAlignment="1">
      <alignment horizontal="center" vertical="center" wrapText="1" readingOrder="1"/>
    </xf>
    <xf numFmtId="0" fontId="48" fillId="0" borderId="37" xfId="0" applyFont="1" applyBorder="1" applyAlignment="1">
      <alignment horizontal="center" vertical="center" wrapText="1"/>
    </xf>
    <xf numFmtId="0" fontId="48" fillId="0" borderId="38" xfId="0" applyFont="1" applyBorder="1" applyAlignment="1">
      <alignment horizontal="center" vertical="center" wrapText="1"/>
    </xf>
    <xf numFmtId="0" fontId="48" fillId="0" borderId="39" xfId="0" applyFont="1" applyBorder="1" applyAlignment="1">
      <alignment horizontal="center" vertical="center" wrapText="1"/>
    </xf>
    <xf numFmtId="9" fontId="3" fillId="0" borderId="25" xfId="1" applyFont="1" applyFill="1" applyBorder="1" applyAlignment="1" applyProtection="1">
      <alignment horizontal="center" vertical="center" wrapText="1"/>
    </xf>
    <xf numFmtId="9" fontId="3" fillId="0" borderId="2" xfId="1" applyFont="1" applyFill="1" applyBorder="1" applyAlignment="1" applyProtection="1">
      <alignment horizontal="center" vertical="center" wrapText="1"/>
    </xf>
    <xf numFmtId="0" fontId="4" fillId="5" borderId="30" xfId="2797" applyFont="1" applyFill="1" applyBorder="1" applyAlignment="1">
      <alignment horizontal="center" vertical="center"/>
    </xf>
    <xf numFmtId="0" fontId="4" fillId="5" borderId="29" xfId="2797" applyFont="1" applyFill="1" applyBorder="1" applyAlignment="1">
      <alignment horizontal="center" vertical="center"/>
    </xf>
    <xf numFmtId="0" fontId="4" fillId="5" borderId="31" xfId="2797" applyFont="1" applyFill="1" applyBorder="1" applyAlignment="1">
      <alignment horizontal="center" vertical="center"/>
    </xf>
    <xf numFmtId="0" fontId="4" fillId="5" borderId="32" xfId="2797" applyFont="1" applyFill="1" applyBorder="1" applyAlignment="1">
      <alignment horizontal="center" vertical="center"/>
    </xf>
    <xf numFmtId="3" fontId="3" fillId="0" borderId="25" xfId="0" applyNumberFormat="1" applyFont="1" applyBorder="1" applyAlignment="1">
      <alignment horizontal="center" vertical="center" wrapText="1"/>
    </xf>
    <xf numFmtId="3" fontId="3" fillId="0" borderId="33"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170" fontId="3" fillId="8" borderId="11" xfId="2" applyNumberFormat="1" applyFont="1" applyFill="1" applyBorder="1" applyAlignment="1">
      <alignment horizontal="justify" vertical="center" wrapText="1"/>
    </xf>
    <xf numFmtId="170" fontId="3" fillId="8" borderId="14" xfId="2" applyNumberFormat="1" applyFont="1" applyFill="1" applyBorder="1" applyAlignment="1">
      <alignment horizontal="justify" vertical="center" wrapText="1"/>
    </xf>
    <xf numFmtId="0" fontId="2" fillId="22" borderId="0" xfId="0" applyFont="1" applyFill="1" applyAlignment="1">
      <alignment horizontal="center"/>
    </xf>
    <xf numFmtId="0" fontId="0" fillId="0" borderId="0" xfId="0" applyAlignment="1">
      <alignment horizontal="left" vertical="center" wrapText="1"/>
    </xf>
    <xf numFmtId="0" fontId="0" fillId="0" borderId="13" xfId="0" applyBorder="1" applyAlignment="1">
      <alignment horizontal="left" vertical="center" wrapText="1"/>
    </xf>
    <xf numFmtId="170" fontId="2" fillId="0" borderId="0" xfId="2" applyNumberFormat="1" applyFont="1" applyBorder="1" applyAlignment="1">
      <alignment vertical="center"/>
    </xf>
    <xf numFmtId="170" fontId="2" fillId="0" borderId="13" xfId="2" applyNumberFormat="1" applyFont="1" applyBorder="1" applyAlignment="1">
      <alignment vertical="center"/>
    </xf>
    <xf numFmtId="170" fontId="3" fillId="0" borderId="0" xfId="2" applyNumberFormat="1" applyFont="1" applyBorder="1" applyAlignment="1">
      <alignment horizontal="justify" vertical="center" wrapText="1"/>
    </xf>
    <xf numFmtId="170" fontId="3" fillId="0" borderId="13" xfId="2" applyNumberFormat="1" applyFont="1" applyBorder="1" applyAlignment="1">
      <alignment horizontal="justify" vertical="center" wrapText="1"/>
    </xf>
    <xf numFmtId="0" fontId="0" fillId="0" borderId="8" xfId="0" applyBorder="1" applyAlignment="1">
      <alignment horizontal="left" vertical="center" wrapText="1"/>
    </xf>
    <xf numFmtId="170" fontId="2" fillId="0" borderId="8" xfId="2" applyNumberFormat="1" applyFont="1" applyBorder="1" applyAlignment="1">
      <alignment horizontal="center" vertical="center"/>
    </xf>
    <xf numFmtId="170" fontId="2" fillId="0" borderId="13" xfId="2" applyNumberFormat="1" applyFont="1" applyBorder="1" applyAlignment="1">
      <alignment horizontal="center" vertical="center"/>
    </xf>
    <xf numFmtId="170" fontId="3" fillId="0" borderId="8" xfId="2" applyNumberFormat="1" applyFont="1" applyBorder="1" applyAlignment="1">
      <alignment horizontal="center"/>
    </xf>
    <xf numFmtId="170" fontId="3" fillId="0" borderId="13" xfId="2" applyNumberFormat="1" applyFont="1" applyBorder="1" applyAlignment="1">
      <alignment horizontal="center"/>
    </xf>
    <xf numFmtId="170" fontId="3" fillId="8" borderId="9" xfId="2" applyNumberFormat="1" applyFont="1" applyFill="1" applyBorder="1" applyAlignment="1">
      <alignment horizontal="justify" vertical="center" wrapText="1"/>
    </xf>
    <xf numFmtId="170" fontId="3" fillId="0" borderId="8" xfId="2" applyNumberFormat="1" applyFont="1" applyBorder="1" applyAlignment="1">
      <alignment horizontal="justify" wrapText="1"/>
    </xf>
    <xf numFmtId="170" fontId="3" fillId="0" borderId="13" xfId="2" applyNumberFormat="1" applyFont="1" applyBorder="1" applyAlignment="1">
      <alignment horizontal="justify" wrapText="1"/>
    </xf>
    <xf numFmtId="170" fontId="2" fillId="0" borderId="0" xfId="2" applyNumberFormat="1" applyFont="1" applyBorder="1" applyAlignment="1">
      <alignment horizontal="center" vertical="center"/>
    </xf>
    <xf numFmtId="170" fontId="3" fillId="0" borderId="0" xfId="2" applyNumberFormat="1" applyFont="1" applyBorder="1" applyAlignment="1">
      <alignment horizontal="justify" wrapText="1"/>
    </xf>
    <xf numFmtId="170" fontId="0" fillId="0" borderId="0" xfId="2" applyNumberFormat="1" applyFont="1" applyBorder="1" applyAlignment="1">
      <alignment horizontal="justify"/>
    </xf>
    <xf numFmtId="170" fontId="0" fillId="0" borderId="13" xfId="2" applyNumberFormat="1" applyFont="1" applyBorder="1" applyAlignment="1">
      <alignment horizontal="justify"/>
    </xf>
  </cellXfs>
  <cellStyles count="2800">
    <cellStyle name="20% - Énfasis1 10" xfId="4" xr:uid="{00000000-0005-0000-0000-000000000000}"/>
    <cellStyle name="20% - Énfasis1 10 2" xfId="5" xr:uid="{00000000-0005-0000-0000-000001000000}"/>
    <cellStyle name="20% - Énfasis1 10 3" xfId="6" xr:uid="{00000000-0005-0000-0000-000002000000}"/>
    <cellStyle name="20% - Énfasis1 10 4" xfId="7" xr:uid="{00000000-0005-0000-0000-000003000000}"/>
    <cellStyle name="20% - Énfasis1 10 5" xfId="8" xr:uid="{00000000-0005-0000-0000-000004000000}"/>
    <cellStyle name="20% - Énfasis1 11" xfId="9" xr:uid="{00000000-0005-0000-0000-000005000000}"/>
    <cellStyle name="20% - Énfasis1 11 2" xfId="10" xr:uid="{00000000-0005-0000-0000-000006000000}"/>
    <cellStyle name="20% - Énfasis1 11 3" xfId="11" xr:uid="{00000000-0005-0000-0000-000007000000}"/>
    <cellStyle name="20% - Énfasis1 11 4" xfId="12" xr:uid="{00000000-0005-0000-0000-000008000000}"/>
    <cellStyle name="20% - Énfasis1 11 5" xfId="13" xr:uid="{00000000-0005-0000-0000-000009000000}"/>
    <cellStyle name="20% - Énfasis1 12" xfId="14" xr:uid="{00000000-0005-0000-0000-00000A000000}"/>
    <cellStyle name="20% - Énfasis1 12 2" xfId="15" xr:uid="{00000000-0005-0000-0000-00000B000000}"/>
    <cellStyle name="20% - Énfasis1 12 3" xfId="16" xr:uid="{00000000-0005-0000-0000-00000C000000}"/>
    <cellStyle name="20% - Énfasis1 12 4" xfId="17" xr:uid="{00000000-0005-0000-0000-00000D000000}"/>
    <cellStyle name="20% - Énfasis1 12 5" xfId="18" xr:uid="{00000000-0005-0000-0000-00000E000000}"/>
    <cellStyle name="20% - Énfasis1 13" xfId="19" xr:uid="{00000000-0005-0000-0000-00000F000000}"/>
    <cellStyle name="20% - Énfasis1 13 2" xfId="20" xr:uid="{00000000-0005-0000-0000-000010000000}"/>
    <cellStyle name="20% - Énfasis1 13 3" xfId="21" xr:uid="{00000000-0005-0000-0000-000011000000}"/>
    <cellStyle name="20% - Énfasis1 13 4" xfId="22" xr:uid="{00000000-0005-0000-0000-000012000000}"/>
    <cellStyle name="20% - Énfasis1 13 5" xfId="23" xr:uid="{00000000-0005-0000-0000-000013000000}"/>
    <cellStyle name="20% - Énfasis1 14" xfId="24" xr:uid="{00000000-0005-0000-0000-000014000000}"/>
    <cellStyle name="20% - Énfasis1 14 2" xfId="25" xr:uid="{00000000-0005-0000-0000-000015000000}"/>
    <cellStyle name="20% - Énfasis1 14 3" xfId="26" xr:uid="{00000000-0005-0000-0000-000016000000}"/>
    <cellStyle name="20% - Énfasis1 14 4" xfId="27" xr:uid="{00000000-0005-0000-0000-000017000000}"/>
    <cellStyle name="20% - Énfasis1 14 5" xfId="28" xr:uid="{00000000-0005-0000-0000-000018000000}"/>
    <cellStyle name="20% - Énfasis1 15" xfId="29" xr:uid="{00000000-0005-0000-0000-000019000000}"/>
    <cellStyle name="20% - Énfasis1 15 2" xfId="30" xr:uid="{00000000-0005-0000-0000-00001A000000}"/>
    <cellStyle name="20% - Énfasis1 15 3" xfId="31" xr:uid="{00000000-0005-0000-0000-00001B000000}"/>
    <cellStyle name="20% - Énfasis1 15 4" xfId="32" xr:uid="{00000000-0005-0000-0000-00001C000000}"/>
    <cellStyle name="20% - Énfasis1 15 5" xfId="33" xr:uid="{00000000-0005-0000-0000-00001D000000}"/>
    <cellStyle name="20% - Énfasis1 16" xfId="34" xr:uid="{00000000-0005-0000-0000-00001E000000}"/>
    <cellStyle name="20% - Énfasis1 16 2" xfId="35" xr:uid="{00000000-0005-0000-0000-00001F000000}"/>
    <cellStyle name="20% - Énfasis1 16 3" xfId="36" xr:uid="{00000000-0005-0000-0000-000020000000}"/>
    <cellStyle name="20% - Énfasis1 16 4" xfId="37" xr:uid="{00000000-0005-0000-0000-000021000000}"/>
    <cellStyle name="20% - Énfasis1 16 5" xfId="38" xr:uid="{00000000-0005-0000-0000-000022000000}"/>
    <cellStyle name="20% - Énfasis1 17" xfId="39" xr:uid="{00000000-0005-0000-0000-000023000000}"/>
    <cellStyle name="20% - Énfasis1 17 2" xfId="40" xr:uid="{00000000-0005-0000-0000-000024000000}"/>
    <cellStyle name="20% - Énfasis1 17 3" xfId="41" xr:uid="{00000000-0005-0000-0000-000025000000}"/>
    <cellStyle name="20% - Énfasis1 17 4" xfId="42" xr:uid="{00000000-0005-0000-0000-000026000000}"/>
    <cellStyle name="20% - Énfasis1 17 5" xfId="43" xr:uid="{00000000-0005-0000-0000-000027000000}"/>
    <cellStyle name="20% - Énfasis1 18" xfId="44" xr:uid="{00000000-0005-0000-0000-000028000000}"/>
    <cellStyle name="20% - Énfasis1 19" xfId="45" xr:uid="{00000000-0005-0000-0000-000029000000}"/>
    <cellStyle name="20% - Énfasis1 2" xfId="46" xr:uid="{00000000-0005-0000-0000-00002A000000}"/>
    <cellStyle name="20% - Énfasis1 2 2" xfId="47" xr:uid="{00000000-0005-0000-0000-00002B000000}"/>
    <cellStyle name="20% - Énfasis1 2 2 2" xfId="48" xr:uid="{00000000-0005-0000-0000-00002C000000}"/>
    <cellStyle name="20% - Énfasis1 2 2 3" xfId="49" xr:uid="{00000000-0005-0000-0000-00002D000000}"/>
    <cellStyle name="20% - Énfasis1 2 2 4" xfId="50" xr:uid="{00000000-0005-0000-0000-00002E000000}"/>
    <cellStyle name="20% - Énfasis1 2 2 5" xfId="51" xr:uid="{00000000-0005-0000-0000-00002F000000}"/>
    <cellStyle name="20% - Énfasis1 2 3" xfId="52" xr:uid="{00000000-0005-0000-0000-000030000000}"/>
    <cellStyle name="20% - Énfasis1 2 4" xfId="53" xr:uid="{00000000-0005-0000-0000-000031000000}"/>
    <cellStyle name="20% - Énfasis1 2 5" xfId="54" xr:uid="{00000000-0005-0000-0000-000032000000}"/>
    <cellStyle name="20% - Énfasis1 2 6" xfId="55" xr:uid="{00000000-0005-0000-0000-000033000000}"/>
    <cellStyle name="20% - Énfasis1 20" xfId="56" xr:uid="{00000000-0005-0000-0000-000034000000}"/>
    <cellStyle name="20% - Énfasis1 21" xfId="57" xr:uid="{00000000-0005-0000-0000-000035000000}"/>
    <cellStyle name="20% - Énfasis1 22" xfId="58" xr:uid="{00000000-0005-0000-0000-000036000000}"/>
    <cellStyle name="20% - Énfasis1 23" xfId="59" xr:uid="{00000000-0005-0000-0000-000037000000}"/>
    <cellStyle name="20% - Énfasis1 24" xfId="60" xr:uid="{00000000-0005-0000-0000-000038000000}"/>
    <cellStyle name="20% - Énfasis1 25" xfId="61" xr:uid="{00000000-0005-0000-0000-000039000000}"/>
    <cellStyle name="20% - Énfasis1 26" xfId="62" xr:uid="{00000000-0005-0000-0000-00003A000000}"/>
    <cellStyle name="20% - Énfasis1 27" xfId="63" xr:uid="{00000000-0005-0000-0000-00003B000000}"/>
    <cellStyle name="20% - Énfasis1 28" xfId="64" xr:uid="{00000000-0005-0000-0000-00003C000000}"/>
    <cellStyle name="20% - Énfasis1 29" xfId="65" xr:uid="{00000000-0005-0000-0000-00003D000000}"/>
    <cellStyle name="20% - Énfasis1 3" xfId="66" xr:uid="{00000000-0005-0000-0000-00003E000000}"/>
    <cellStyle name="20% - Énfasis1 3 2" xfId="67" xr:uid="{00000000-0005-0000-0000-00003F000000}"/>
    <cellStyle name="20% - Énfasis1 3 2 2" xfId="68" xr:uid="{00000000-0005-0000-0000-000040000000}"/>
    <cellStyle name="20% - Énfasis1 3 2 3" xfId="69" xr:uid="{00000000-0005-0000-0000-000041000000}"/>
    <cellStyle name="20% - Énfasis1 3 2 4" xfId="70" xr:uid="{00000000-0005-0000-0000-000042000000}"/>
    <cellStyle name="20% - Énfasis1 3 2 5" xfId="71" xr:uid="{00000000-0005-0000-0000-000043000000}"/>
    <cellStyle name="20% - Énfasis1 3 3" xfId="72" xr:uid="{00000000-0005-0000-0000-000044000000}"/>
    <cellStyle name="20% - Énfasis1 3 4" xfId="73" xr:uid="{00000000-0005-0000-0000-000045000000}"/>
    <cellStyle name="20% - Énfasis1 3 5" xfId="74" xr:uid="{00000000-0005-0000-0000-000046000000}"/>
    <cellStyle name="20% - Énfasis1 3 6" xfId="75" xr:uid="{00000000-0005-0000-0000-000047000000}"/>
    <cellStyle name="20% - Énfasis1 30" xfId="76" xr:uid="{00000000-0005-0000-0000-000048000000}"/>
    <cellStyle name="20% - Énfasis1 31" xfId="77" xr:uid="{00000000-0005-0000-0000-000049000000}"/>
    <cellStyle name="20% - Énfasis1 32" xfId="78" xr:uid="{00000000-0005-0000-0000-00004A000000}"/>
    <cellStyle name="20% - Énfasis1 4" xfId="79" xr:uid="{00000000-0005-0000-0000-00004B000000}"/>
    <cellStyle name="20% - Énfasis1 4 2" xfId="80" xr:uid="{00000000-0005-0000-0000-00004C000000}"/>
    <cellStyle name="20% - Énfasis1 4 2 2" xfId="81" xr:uid="{00000000-0005-0000-0000-00004D000000}"/>
    <cellStyle name="20% - Énfasis1 4 2 3" xfId="82" xr:uid="{00000000-0005-0000-0000-00004E000000}"/>
    <cellStyle name="20% - Énfasis1 4 2 4" xfId="83" xr:uid="{00000000-0005-0000-0000-00004F000000}"/>
    <cellStyle name="20% - Énfasis1 4 2 5" xfId="84" xr:uid="{00000000-0005-0000-0000-000050000000}"/>
    <cellStyle name="20% - Énfasis1 4 3" xfId="85" xr:uid="{00000000-0005-0000-0000-000051000000}"/>
    <cellStyle name="20% - Énfasis1 4 4" xfId="86" xr:uid="{00000000-0005-0000-0000-000052000000}"/>
    <cellStyle name="20% - Énfasis1 4 5" xfId="87" xr:uid="{00000000-0005-0000-0000-000053000000}"/>
    <cellStyle name="20% - Énfasis1 4 6" xfId="88" xr:uid="{00000000-0005-0000-0000-000054000000}"/>
    <cellStyle name="20% - Énfasis1 5" xfId="89" xr:uid="{00000000-0005-0000-0000-000055000000}"/>
    <cellStyle name="20% - Énfasis1 5 2" xfId="90" xr:uid="{00000000-0005-0000-0000-000056000000}"/>
    <cellStyle name="20% - Énfasis1 5 2 2" xfId="91" xr:uid="{00000000-0005-0000-0000-000057000000}"/>
    <cellStyle name="20% - Énfasis1 5 2 3" xfId="92" xr:uid="{00000000-0005-0000-0000-000058000000}"/>
    <cellStyle name="20% - Énfasis1 5 2 4" xfId="93" xr:uid="{00000000-0005-0000-0000-000059000000}"/>
    <cellStyle name="20% - Énfasis1 5 2 5" xfId="94" xr:uid="{00000000-0005-0000-0000-00005A000000}"/>
    <cellStyle name="20% - Énfasis1 5 3" xfId="95" xr:uid="{00000000-0005-0000-0000-00005B000000}"/>
    <cellStyle name="20% - Énfasis1 5 4" xfId="96" xr:uid="{00000000-0005-0000-0000-00005C000000}"/>
    <cellStyle name="20% - Énfasis1 5 5" xfId="97" xr:uid="{00000000-0005-0000-0000-00005D000000}"/>
    <cellStyle name="20% - Énfasis1 5 6" xfId="98" xr:uid="{00000000-0005-0000-0000-00005E000000}"/>
    <cellStyle name="20% - Énfasis1 6" xfId="99" xr:uid="{00000000-0005-0000-0000-00005F000000}"/>
    <cellStyle name="20% - Énfasis1 6 2" xfId="100" xr:uid="{00000000-0005-0000-0000-000060000000}"/>
    <cellStyle name="20% - Énfasis1 6 2 2" xfId="101" xr:uid="{00000000-0005-0000-0000-000061000000}"/>
    <cellStyle name="20% - Énfasis1 6 2 3" xfId="102" xr:uid="{00000000-0005-0000-0000-000062000000}"/>
    <cellStyle name="20% - Énfasis1 6 2 4" xfId="103" xr:uid="{00000000-0005-0000-0000-000063000000}"/>
    <cellStyle name="20% - Énfasis1 6 2 5" xfId="104" xr:uid="{00000000-0005-0000-0000-000064000000}"/>
    <cellStyle name="20% - Énfasis1 6 3" xfId="105" xr:uid="{00000000-0005-0000-0000-000065000000}"/>
    <cellStyle name="20% - Énfasis1 6 4" xfId="106" xr:uid="{00000000-0005-0000-0000-000066000000}"/>
    <cellStyle name="20% - Énfasis1 6 5" xfId="107" xr:uid="{00000000-0005-0000-0000-000067000000}"/>
    <cellStyle name="20% - Énfasis1 6 6" xfId="108" xr:uid="{00000000-0005-0000-0000-000068000000}"/>
    <cellStyle name="20% - Énfasis1 7" xfId="109" xr:uid="{00000000-0005-0000-0000-000069000000}"/>
    <cellStyle name="20% - Énfasis1 7 2" xfId="110" xr:uid="{00000000-0005-0000-0000-00006A000000}"/>
    <cellStyle name="20% - Énfasis1 7 2 2" xfId="111" xr:uid="{00000000-0005-0000-0000-00006B000000}"/>
    <cellStyle name="20% - Énfasis1 7 2 3" xfId="112" xr:uid="{00000000-0005-0000-0000-00006C000000}"/>
    <cellStyle name="20% - Énfasis1 7 2 4" xfId="113" xr:uid="{00000000-0005-0000-0000-00006D000000}"/>
    <cellStyle name="20% - Énfasis1 7 2 5" xfId="114" xr:uid="{00000000-0005-0000-0000-00006E000000}"/>
    <cellStyle name="20% - Énfasis1 7 3" xfId="115" xr:uid="{00000000-0005-0000-0000-00006F000000}"/>
    <cellStyle name="20% - Énfasis1 7 4" xfId="116" xr:uid="{00000000-0005-0000-0000-000070000000}"/>
    <cellStyle name="20% - Énfasis1 7 5" xfId="117" xr:uid="{00000000-0005-0000-0000-000071000000}"/>
    <cellStyle name="20% - Énfasis1 7 6" xfId="118" xr:uid="{00000000-0005-0000-0000-000072000000}"/>
    <cellStyle name="20% - Énfasis1 8" xfId="119" xr:uid="{00000000-0005-0000-0000-000073000000}"/>
    <cellStyle name="20% - Énfasis1 8 2" xfId="120" xr:uid="{00000000-0005-0000-0000-000074000000}"/>
    <cellStyle name="20% - Énfasis1 8 2 2" xfId="121" xr:uid="{00000000-0005-0000-0000-000075000000}"/>
    <cellStyle name="20% - Énfasis1 8 2 3" xfId="122" xr:uid="{00000000-0005-0000-0000-000076000000}"/>
    <cellStyle name="20% - Énfasis1 8 2 4" xfId="123" xr:uid="{00000000-0005-0000-0000-000077000000}"/>
    <cellStyle name="20% - Énfasis1 8 2 5" xfId="124" xr:uid="{00000000-0005-0000-0000-000078000000}"/>
    <cellStyle name="20% - Énfasis1 8 3" xfId="125" xr:uid="{00000000-0005-0000-0000-000079000000}"/>
    <cellStyle name="20% - Énfasis1 8 4" xfId="126" xr:uid="{00000000-0005-0000-0000-00007A000000}"/>
    <cellStyle name="20% - Énfasis1 8 5" xfId="127" xr:uid="{00000000-0005-0000-0000-00007B000000}"/>
    <cellStyle name="20% - Énfasis1 8 6" xfId="128" xr:uid="{00000000-0005-0000-0000-00007C000000}"/>
    <cellStyle name="20% - Énfasis1 9" xfId="129" xr:uid="{00000000-0005-0000-0000-00007D000000}"/>
    <cellStyle name="20% - Énfasis1 9 2" xfId="130" xr:uid="{00000000-0005-0000-0000-00007E000000}"/>
    <cellStyle name="20% - Énfasis1 9 3" xfId="131" xr:uid="{00000000-0005-0000-0000-00007F000000}"/>
    <cellStyle name="20% - Énfasis1 9 4" xfId="132" xr:uid="{00000000-0005-0000-0000-000080000000}"/>
    <cellStyle name="20% - Énfasis1 9 5" xfId="133" xr:uid="{00000000-0005-0000-0000-000081000000}"/>
    <cellStyle name="20% - Énfasis2 10" xfId="134" xr:uid="{00000000-0005-0000-0000-000082000000}"/>
    <cellStyle name="20% - Énfasis2 10 2" xfId="135" xr:uid="{00000000-0005-0000-0000-000083000000}"/>
    <cellStyle name="20% - Énfasis2 10 3" xfId="136" xr:uid="{00000000-0005-0000-0000-000084000000}"/>
    <cellStyle name="20% - Énfasis2 10 4" xfId="137" xr:uid="{00000000-0005-0000-0000-000085000000}"/>
    <cellStyle name="20% - Énfasis2 10 5" xfId="138" xr:uid="{00000000-0005-0000-0000-000086000000}"/>
    <cellStyle name="20% - Énfasis2 11" xfId="139" xr:uid="{00000000-0005-0000-0000-000087000000}"/>
    <cellStyle name="20% - Énfasis2 11 2" xfId="140" xr:uid="{00000000-0005-0000-0000-000088000000}"/>
    <cellStyle name="20% - Énfasis2 11 3" xfId="141" xr:uid="{00000000-0005-0000-0000-000089000000}"/>
    <cellStyle name="20% - Énfasis2 11 4" xfId="142" xr:uid="{00000000-0005-0000-0000-00008A000000}"/>
    <cellStyle name="20% - Énfasis2 11 5" xfId="143" xr:uid="{00000000-0005-0000-0000-00008B000000}"/>
    <cellStyle name="20% - Énfasis2 12" xfId="144" xr:uid="{00000000-0005-0000-0000-00008C000000}"/>
    <cellStyle name="20% - Énfasis2 12 2" xfId="145" xr:uid="{00000000-0005-0000-0000-00008D000000}"/>
    <cellStyle name="20% - Énfasis2 12 3" xfId="146" xr:uid="{00000000-0005-0000-0000-00008E000000}"/>
    <cellStyle name="20% - Énfasis2 12 4" xfId="147" xr:uid="{00000000-0005-0000-0000-00008F000000}"/>
    <cellStyle name="20% - Énfasis2 12 5" xfId="148" xr:uid="{00000000-0005-0000-0000-000090000000}"/>
    <cellStyle name="20% - Énfasis2 13" xfId="149" xr:uid="{00000000-0005-0000-0000-000091000000}"/>
    <cellStyle name="20% - Énfasis2 13 2" xfId="150" xr:uid="{00000000-0005-0000-0000-000092000000}"/>
    <cellStyle name="20% - Énfasis2 13 3" xfId="151" xr:uid="{00000000-0005-0000-0000-000093000000}"/>
    <cellStyle name="20% - Énfasis2 13 4" xfId="152" xr:uid="{00000000-0005-0000-0000-000094000000}"/>
    <cellStyle name="20% - Énfasis2 13 5" xfId="153" xr:uid="{00000000-0005-0000-0000-000095000000}"/>
    <cellStyle name="20% - Énfasis2 14" xfId="154" xr:uid="{00000000-0005-0000-0000-000096000000}"/>
    <cellStyle name="20% - Énfasis2 14 2" xfId="155" xr:uid="{00000000-0005-0000-0000-000097000000}"/>
    <cellStyle name="20% - Énfasis2 14 3" xfId="156" xr:uid="{00000000-0005-0000-0000-000098000000}"/>
    <cellStyle name="20% - Énfasis2 14 4" xfId="157" xr:uid="{00000000-0005-0000-0000-000099000000}"/>
    <cellStyle name="20% - Énfasis2 14 5" xfId="158" xr:uid="{00000000-0005-0000-0000-00009A000000}"/>
    <cellStyle name="20% - Énfasis2 15" xfId="159" xr:uid="{00000000-0005-0000-0000-00009B000000}"/>
    <cellStyle name="20% - Énfasis2 15 2" xfId="160" xr:uid="{00000000-0005-0000-0000-00009C000000}"/>
    <cellStyle name="20% - Énfasis2 15 3" xfId="161" xr:uid="{00000000-0005-0000-0000-00009D000000}"/>
    <cellStyle name="20% - Énfasis2 15 4" xfId="162" xr:uid="{00000000-0005-0000-0000-00009E000000}"/>
    <cellStyle name="20% - Énfasis2 15 5" xfId="163" xr:uid="{00000000-0005-0000-0000-00009F000000}"/>
    <cellStyle name="20% - Énfasis2 16" xfId="164" xr:uid="{00000000-0005-0000-0000-0000A0000000}"/>
    <cellStyle name="20% - Énfasis2 16 2" xfId="165" xr:uid="{00000000-0005-0000-0000-0000A1000000}"/>
    <cellStyle name="20% - Énfasis2 16 3" xfId="166" xr:uid="{00000000-0005-0000-0000-0000A2000000}"/>
    <cellStyle name="20% - Énfasis2 16 4" xfId="167" xr:uid="{00000000-0005-0000-0000-0000A3000000}"/>
    <cellStyle name="20% - Énfasis2 16 5" xfId="168" xr:uid="{00000000-0005-0000-0000-0000A4000000}"/>
    <cellStyle name="20% - Énfasis2 17" xfId="169" xr:uid="{00000000-0005-0000-0000-0000A5000000}"/>
    <cellStyle name="20% - Énfasis2 17 2" xfId="170" xr:uid="{00000000-0005-0000-0000-0000A6000000}"/>
    <cellStyle name="20% - Énfasis2 17 3" xfId="171" xr:uid="{00000000-0005-0000-0000-0000A7000000}"/>
    <cellStyle name="20% - Énfasis2 17 4" xfId="172" xr:uid="{00000000-0005-0000-0000-0000A8000000}"/>
    <cellStyle name="20% - Énfasis2 17 5" xfId="173" xr:uid="{00000000-0005-0000-0000-0000A9000000}"/>
    <cellStyle name="20% - Énfasis2 18" xfId="174" xr:uid="{00000000-0005-0000-0000-0000AA000000}"/>
    <cellStyle name="20% - Énfasis2 19" xfId="175" xr:uid="{00000000-0005-0000-0000-0000AB000000}"/>
    <cellStyle name="20% - Énfasis2 2" xfId="176" xr:uid="{00000000-0005-0000-0000-0000AC000000}"/>
    <cellStyle name="20% - Énfasis2 2 2" xfId="177" xr:uid="{00000000-0005-0000-0000-0000AD000000}"/>
    <cellStyle name="20% - Énfasis2 2 2 2" xfId="178" xr:uid="{00000000-0005-0000-0000-0000AE000000}"/>
    <cellStyle name="20% - Énfasis2 2 2 3" xfId="179" xr:uid="{00000000-0005-0000-0000-0000AF000000}"/>
    <cellStyle name="20% - Énfasis2 2 2 4" xfId="180" xr:uid="{00000000-0005-0000-0000-0000B0000000}"/>
    <cellStyle name="20% - Énfasis2 2 2 5" xfId="181" xr:uid="{00000000-0005-0000-0000-0000B1000000}"/>
    <cellStyle name="20% - Énfasis2 2 3" xfId="182" xr:uid="{00000000-0005-0000-0000-0000B2000000}"/>
    <cellStyle name="20% - Énfasis2 2 4" xfId="183" xr:uid="{00000000-0005-0000-0000-0000B3000000}"/>
    <cellStyle name="20% - Énfasis2 2 5" xfId="184" xr:uid="{00000000-0005-0000-0000-0000B4000000}"/>
    <cellStyle name="20% - Énfasis2 2 6" xfId="185" xr:uid="{00000000-0005-0000-0000-0000B5000000}"/>
    <cellStyle name="20% - Énfasis2 20" xfId="186" xr:uid="{00000000-0005-0000-0000-0000B6000000}"/>
    <cellStyle name="20% - Énfasis2 21" xfId="187" xr:uid="{00000000-0005-0000-0000-0000B7000000}"/>
    <cellStyle name="20% - Énfasis2 22" xfId="188" xr:uid="{00000000-0005-0000-0000-0000B8000000}"/>
    <cellStyle name="20% - Énfasis2 23" xfId="189" xr:uid="{00000000-0005-0000-0000-0000B9000000}"/>
    <cellStyle name="20% - Énfasis2 24" xfId="190" xr:uid="{00000000-0005-0000-0000-0000BA000000}"/>
    <cellStyle name="20% - Énfasis2 25" xfId="191" xr:uid="{00000000-0005-0000-0000-0000BB000000}"/>
    <cellStyle name="20% - Énfasis2 26" xfId="192" xr:uid="{00000000-0005-0000-0000-0000BC000000}"/>
    <cellStyle name="20% - Énfasis2 27" xfId="193" xr:uid="{00000000-0005-0000-0000-0000BD000000}"/>
    <cellStyle name="20% - Énfasis2 28" xfId="194" xr:uid="{00000000-0005-0000-0000-0000BE000000}"/>
    <cellStyle name="20% - Énfasis2 29" xfId="195" xr:uid="{00000000-0005-0000-0000-0000BF000000}"/>
    <cellStyle name="20% - Énfasis2 3" xfId="196" xr:uid="{00000000-0005-0000-0000-0000C0000000}"/>
    <cellStyle name="20% - Énfasis2 3 2" xfId="197" xr:uid="{00000000-0005-0000-0000-0000C1000000}"/>
    <cellStyle name="20% - Énfasis2 3 2 2" xfId="198" xr:uid="{00000000-0005-0000-0000-0000C2000000}"/>
    <cellStyle name="20% - Énfasis2 3 2 3" xfId="199" xr:uid="{00000000-0005-0000-0000-0000C3000000}"/>
    <cellStyle name="20% - Énfasis2 3 2 4" xfId="200" xr:uid="{00000000-0005-0000-0000-0000C4000000}"/>
    <cellStyle name="20% - Énfasis2 3 2 5" xfId="201" xr:uid="{00000000-0005-0000-0000-0000C5000000}"/>
    <cellStyle name="20% - Énfasis2 3 3" xfId="202" xr:uid="{00000000-0005-0000-0000-0000C6000000}"/>
    <cellStyle name="20% - Énfasis2 3 4" xfId="203" xr:uid="{00000000-0005-0000-0000-0000C7000000}"/>
    <cellStyle name="20% - Énfasis2 3 5" xfId="204" xr:uid="{00000000-0005-0000-0000-0000C8000000}"/>
    <cellStyle name="20% - Énfasis2 3 6" xfId="205" xr:uid="{00000000-0005-0000-0000-0000C9000000}"/>
    <cellStyle name="20% - Énfasis2 30" xfId="206" xr:uid="{00000000-0005-0000-0000-0000CA000000}"/>
    <cellStyle name="20% - Énfasis2 31" xfId="207" xr:uid="{00000000-0005-0000-0000-0000CB000000}"/>
    <cellStyle name="20% - Énfasis2 32" xfId="208" xr:uid="{00000000-0005-0000-0000-0000CC000000}"/>
    <cellStyle name="20% - Énfasis2 4" xfId="209" xr:uid="{00000000-0005-0000-0000-0000CD000000}"/>
    <cellStyle name="20% - Énfasis2 4 2" xfId="210" xr:uid="{00000000-0005-0000-0000-0000CE000000}"/>
    <cellStyle name="20% - Énfasis2 4 2 2" xfId="211" xr:uid="{00000000-0005-0000-0000-0000CF000000}"/>
    <cellStyle name="20% - Énfasis2 4 2 3" xfId="212" xr:uid="{00000000-0005-0000-0000-0000D0000000}"/>
    <cellStyle name="20% - Énfasis2 4 2 4" xfId="213" xr:uid="{00000000-0005-0000-0000-0000D1000000}"/>
    <cellStyle name="20% - Énfasis2 4 2 5" xfId="214" xr:uid="{00000000-0005-0000-0000-0000D2000000}"/>
    <cellStyle name="20% - Énfasis2 4 3" xfId="215" xr:uid="{00000000-0005-0000-0000-0000D3000000}"/>
    <cellStyle name="20% - Énfasis2 4 4" xfId="216" xr:uid="{00000000-0005-0000-0000-0000D4000000}"/>
    <cellStyle name="20% - Énfasis2 4 5" xfId="217" xr:uid="{00000000-0005-0000-0000-0000D5000000}"/>
    <cellStyle name="20% - Énfasis2 4 6" xfId="218" xr:uid="{00000000-0005-0000-0000-0000D6000000}"/>
    <cellStyle name="20% - Énfasis2 5" xfId="219" xr:uid="{00000000-0005-0000-0000-0000D7000000}"/>
    <cellStyle name="20% - Énfasis2 5 2" xfId="220" xr:uid="{00000000-0005-0000-0000-0000D8000000}"/>
    <cellStyle name="20% - Énfasis2 5 2 2" xfId="221" xr:uid="{00000000-0005-0000-0000-0000D9000000}"/>
    <cellStyle name="20% - Énfasis2 5 2 3" xfId="222" xr:uid="{00000000-0005-0000-0000-0000DA000000}"/>
    <cellStyle name="20% - Énfasis2 5 2 4" xfId="223" xr:uid="{00000000-0005-0000-0000-0000DB000000}"/>
    <cellStyle name="20% - Énfasis2 5 2 5" xfId="224" xr:uid="{00000000-0005-0000-0000-0000DC000000}"/>
    <cellStyle name="20% - Énfasis2 5 3" xfId="225" xr:uid="{00000000-0005-0000-0000-0000DD000000}"/>
    <cellStyle name="20% - Énfasis2 5 4" xfId="226" xr:uid="{00000000-0005-0000-0000-0000DE000000}"/>
    <cellStyle name="20% - Énfasis2 5 5" xfId="227" xr:uid="{00000000-0005-0000-0000-0000DF000000}"/>
    <cellStyle name="20% - Énfasis2 5 6" xfId="228" xr:uid="{00000000-0005-0000-0000-0000E0000000}"/>
    <cellStyle name="20% - Énfasis2 6" xfId="229" xr:uid="{00000000-0005-0000-0000-0000E1000000}"/>
    <cellStyle name="20% - Énfasis2 6 2" xfId="230" xr:uid="{00000000-0005-0000-0000-0000E2000000}"/>
    <cellStyle name="20% - Énfasis2 6 2 2" xfId="231" xr:uid="{00000000-0005-0000-0000-0000E3000000}"/>
    <cellStyle name="20% - Énfasis2 6 2 3" xfId="232" xr:uid="{00000000-0005-0000-0000-0000E4000000}"/>
    <cellStyle name="20% - Énfasis2 6 2 4" xfId="233" xr:uid="{00000000-0005-0000-0000-0000E5000000}"/>
    <cellStyle name="20% - Énfasis2 6 2 5" xfId="234" xr:uid="{00000000-0005-0000-0000-0000E6000000}"/>
    <cellStyle name="20% - Énfasis2 6 3" xfId="235" xr:uid="{00000000-0005-0000-0000-0000E7000000}"/>
    <cellStyle name="20% - Énfasis2 6 4" xfId="236" xr:uid="{00000000-0005-0000-0000-0000E8000000}"/>
    <cellStyle name="20% - Énfasis2 6 5" xfId="237" xr:uid="{00000000-0005-0000-0000-0000E9000000}"/>
    <cellStyle name="20% - Énfasis2 6 6" xfId="238" xr:uid="{00000000-0005-0000-0000-0000EA000000}"/>
    <cellStyle name="20% - Énfasis2 7" xfId="239" xr:uid="{00000000-0005-0000-0000-0000EB000000}"/>
    <cellStyle name="20% - Énfasis2 7 2" xfId="240" xr:uid="{00000000-0005-0000-0000-0000EC000000}"/>
    <cellStyle name="20% - Énfasis2 7 2 2" xfId="241" xr:uid="{00000000-0005-0000-0000-0000ED000000}"/>
    <cellStyle name="20% - Énfasis2 7 2 3" xfId="242" xr:uid="{00000000-0005-0000-0000-0000EE000000}"/>
    <cellStyle name="20% - Énfasis2 7 2 4" xfId="243" xr:uid="{00000000-0005-0000-0000-0000EF000000}"/>
    <cellStyle name="20% - Énfasis2 7 2 5" xfId="244" xr:uid="{00000000-0005-0000-0000-0000F0000000}"/>
    <cellStyle name="20% - Énfasis2 7 3" xfId="245" xr:uid="{00000000-0005-0000-0000-0000F1000000}"/>
    <cellStyle name="20% - Énfasis2 7 4" xfId="246" xr:uid="{00000000-0005-0000-0000-0000F2000000}"/>
    <cellStyle name="20% - Énfasis2 7 5" xfId="247" xr:uid="{00000000-0005-0000-0000-0000F3000000}"/>
    <cellStyle name="20% - Énfasis2 7 6" xfId="248" xr:uid="{00000000-0005-0000-0000-0000F4000000}"/>
    <cellStyle name="20% - Énfasis2 8" xfId="249" xr:uid="{00000000-0005-0000-0000-0000F5000000}"/>
    <cellStyle name="20% - Énfasis2 8 2" xfId="250" xr:uid="{00000000-0005-0000-0000-0000F6000000}"/>
    <cellStyle name="20% - Énfasis2 8 2 2" xfId="251" xr:uid="{00000000-0005-0000-0000-0000F7000000}"/>
    <cellStyle name="20% - Énfasis2 8 2 3" xfId="252" xr:uid="{00000000-0005-0000-0000-0000F8000000}"/>
    <cellStyle name="20% - Énfasis2 8 2 4" xfId="253" xr:uid="{00000000-0005-0000-0000-0000F9000000}"/>
    <cellStyle name="20% - Énfasis2 8 2 5" xfId="254" xr:uid="{00000000-0005-0000-0000-0000FA000000}"/>
    <cellStyle name="20% - Énfasis2 8 3" xfId="255" xr:uid="{00000000-0005-0000-0000-0000FB000000}"/>
    <cellStyle name="20% - Énfasis2 8 4" xfId="256" xr:uid="{00000000-0005-0000-0000-0000FC000000}"/>
    <cellStyle name="20% - Énfasis2 8 5" xfId="257" xr:uid="{00000000-0005-0000-0000-0000FD000000}"/>
    <cellStyle name="20% - Énfasis2 8 6" xfId="258" xr:uid="{00000000-0005-0000-0000-0000FE000000}"/>
    <cellStyle name="20% - Énfasis2 9" xfId="259" xr:uid="{00000000-0005-0000-0000-0000FF000000}"/>
    <cellStyle name="20% - Énfasis2 9 2" xfId="260" xr:uid="{00000000-0005-0000-0000-000000010000}"/>
    <cellStyle name="20% - Énfasis2 9 3" xfId="261" xr:uid="{00000000-0005-0000-0000-000001010000}"/>
    <cellStyle name="20% - Énfasis2 9 4" xfId="262" xr:uid="{00000000-0005-0000-0000-000002010000}"/>
    <cellStyle name="20% - Énfasis2 9 5" xfId="263" xr:uid="{00000000-0005-0000-0000-000003010000}"/>
    <cellStyle name="20% - Énfasis3 10" xfId="264" xr:uid="{00000000-0005-0000-0000-000004010000}"/>
    <cellStyle name="20% - Énfasis3 10 2" xfId="265" xr:uid="{00000000-0005-0000-0000-000005010000}"/>
    <cellStyle name="20% - Énfasis3 10 3" xfId="266" xr:uid="{00000000-0005-0000-0000-000006010000}"/>
    <cellStyle name="20% - Énfasis3 10 4" xfId="267" xr:uid="{00000000-0005-0000-0000-000007010000}"/>
    <cellStyle name="20% - Énfasis3 10 5" xfId="268" xr:uid="{00000000-0005-0000-0000-000008010000}"/>
    <cellStyle name="20% - Énfasis3 11" xfId="269" xr:uid="{00000000-0005-0000-0000-000009010000}"/>
    <cellStyle name="20% - Énfasis3 11 2" xfId="270" xr:uid="{00000000-0005-0000-0000-00000A010000}"/>
    <cellStyle name="20% - Énfasis3 11 3" xfId="271" xr:uid="{00000000-0005-0000-0000-00000B010000}"/>
    <cellStyle name="20% - Énfasis3 11 4" xfId="272" xr:uid="{00000000-0005-0000-0000-00000C010000}"/>
    <cellStyle name="20% - Énfasis3 11 5" xfId="273" xr:uid="{00000000-0005-0000-0000-00000D010000}"/>
    <cellStyle name="20% - Énfasis3 12" xfId="274" xr:uid="{00000000-0005-0000-0000-00000E010000}"/>
    <cellStyle name="20% - Énfasis3 12 2" xfId="275" xr:uid="{00000000-0005-0000-0000-00000F010000}"/>
    <cellStyle name="20% - Énfasis3 12 3" xfId="276" xr:uid="{00000000-0005-0000-0000-000010010000}"/>
    <cellStyle name="20% - Énfasis3 12 4" xfId="277" xr:uid="{00000000-0005-0000-0000-000011010000}"/>
    <cellStyle name="20% - Énfasis3 12 5" xfId="278" xr:uid="{00000000-0005-0000-0000-000012010000}"/>
    <cellStyle name="20% - Énfasis3 13" xfId="279" xr:uid="{00000000-0005-0000-0000-000013010000}"/>
    <cellStyle name="20% - Énfasis3 13 2" xfId="280" xr:uid="{00000000-0005-0000-0000-000014010000}"/>
    <cellStyle name="20% - Énfasis3 13 3" xfId="281" xr:uid="{00000000-0005-0000-0000-000015010000}"/>
    <cellStyle name="20% - Énfasis3 13 4" xfId="282" xr:uid="{00000000-0005-0000-0000-000016010000}"/>
    <cellStyle name="20% - Énfasis3 13 5" xfId="283" xr:uid="{00000000-0005-0000-0000-000017010000}"/>
    <cellStyle name="20% - Énfasis3 14" xfId="284" xr:uid="{00000000-0005-0000-0000-000018010000}"/>
    <cellStyle name="20% - Énfasis3 14 2" xfId="285" xr:uid="{00000000-0005-0000-0000-000019010000}"/>
    <cellStyle name="20% - Énfasis3 14 3" xfId="286" xr:uid="{00000000-0005-0000-0000-00001A010000}"/>
    <cellStyle name="20% - Énfasis3 14 4" xfId="287" xr:uid="{00000000-0005-0000-0000-00001B010000}"/>
    <cellStyle name="20% - Énfasis3 14 5" xfId="288" xr:uid="{00000000-0005-0000-0000-00001C010000}"/>
    <cellStyle name="20% - Énfasis3 15" xfId="289" xr:uid="{00000000-0005-0000-0000-00001D010000}"/>
    <cellStyle name="20% - Énfasis3 15 2" xfId="290" xr:uid="{00000000-0005-0000-0000-00001E010000}"/>
    <cellStyle name="20% - Énfasis3 15 3" xfId="291" xr:uid="{00000000-0005-0000-0000-00001F010000}"/>
    <cellStyle name="20% - Énfasis3 15 4" xfId="292" xr:uid="{00000000-0005-0000-0000-000020010000}"/>
    <cellStyle name="20% - Énfasis3 15 5" xfId="293" xr:uid="{00000000-0005-0000-0000-000021010000}"/>
    <cellStyle name="20% - Énfasis3 16" xfId="294" xr:uid="{00000000-0005-0000-0000-000022010000}"/>
    <cellStyle name="20% - Énfasis3 16 2" xfId="295" xr:uid="{00000000-0005-0000-0000-000023010000}"/>
    <cellStyle name="20% - Énfasis3 16 3" xfId="296" xr:uid="{00000000-0005-0000-0000-000024010000}"/>
    <cellStyle name="20% - Énfasis3 16 4" xfId="297" xr:uid="{00000000-0005-0000-0000-000025010000}"/>
    <cellStyle name="20% - Énfasis3 16 5" xfId="298" xr:uid="{00000000-0005-0000-0000-000026010000}"/>
    <cellStyle name="20% - Énfasis3 17" xfId="299" xr:uid="{00000000-0005-0000-0000-000027010000}"/>
    <cellStyle name="20% - Énfasis3 17 2" xfId="300" xr:uid="{00000000-0005-0000-0000-000028010000}"/>
    <cellStyle name="20% - Énfasis3 17 3" xfId="301" xr:uid="{00000000-0005-0000-0000-000029010000}"/>
    <cellStyle name="20% - Énfasis3 17 4" xfId="302" xr:uid="{00000000-0005-0000-0000-00002A010000}"/>
    <cellStyle name="20% - Énfasis3 17 5" xfId="303" xr:uid="{00000000-0005-0000-0000-00002B010000}"/>
    <cellStyle name="20% - Énfasis3 18" xfId="304" xr:uid="{00000000-0005-0000-0000-00002C010000}"/>
    <cellStyle name="20% - Énfasis3 19" xfId="305" xr:uid="{00000000-0005-0000-0000-00002D010000}"/>
    <cellStyle name="20% - Énfasis3 2" xfId="306" xr:uid="{00000000-0005-0000-0000-00002E010000}"/>
    <cellStyle name="20% - Énfasis3 2 2" xfId="307" xr:uid="{00000000-0005-0000-0000-00002F010000}"/>
    <cellStyle name="20% - Énfasis3 2 2 2" xfId="308" xr:uid="{00000000-0005-0000-0000-000030010000}"/>
    <cellStyle name="20% - Énfasis3 2 2 3" xfId="309" xr:uid="{00000000-0005-0000-0000-000031010000}"/>
    <cellStyle name="20% - Énfasis3 2 2 4" xfId="310" xr:uid="{00000000-0005-0000-0000-000032010000}"/>
    <cellStyle name="20% - Énfasis3 2 2 5" xfId="311" xr:uid="{00000000-0005-0000-0000-000033010000}"/>
    <cellStyle name="20% - Énfasis3 2 3" xfId="312" xr:uid="{00000000-0005-0000-0000-000034010000}"/>
    <cellStyle name="20% - Énfasis3 2 4" xfId="313" xr:uid="{00000000-0005-0000-0000-000035010000}"/>
    <cellStyle name="20% - Énfasis3 2 5" xfId="314" xr:uid="{00000000-0005-0000-0000-000036010000}"/>
    <cellStyle name="20% - Énfasis3 2 6" xfId="315" xr:uid="{00000000-0005-0000-0000-000037010000}"/>
    <cellStyle name="20% - Énfasis3 20" xfId="316" xr:uid="{00000000-0005-0000-0000-000038010000}"/>
    <cellStyle name="20% - Énfasis3 21" xfId="317" xr:uid="{00000000-0005-0000-0000-000039010000}"/>
    <cellStyle name="20% - Énfasis3 22" xfId="318" xr:uid="{00000000-0005-0000-0000-00003A010000}"/>
    <cellStyle name="20% - Énfasis3 23" xfId="319" xr:uid="{00000000-0005-0000-0000-00003B010000}"/>
    <cellStyle name="20% - Énfasis3 24" xfId="320" xr:uid="{00000000-0005-0000-0000-00003C010000}"/>
    <cellStyle name="20% - Énfasis3 25" xfId="321" xr:uid="{00000000-0005-0000-0000-00003D010000}"/>
    <cellStyle name="20% - Énfasis3 26" xfId="322" xr:uid="{00000000-0005-0000-0000-00003E010000}"/>
    <cellStyle name="20% - Énfasis3 27" xfId="323" xr:uid="{00000000-0005-0000-0000-00003F010000}"/>
    <cellStyle name="20% - Énfasis3 28" xfId="324" xr:uid="{00000000-0005-0000-0000-000040010000}"/>
    <cellStyle name="20% - Énfasis3 29" xfId="325" xr:uid="{00000000-0005-0000-0000-000041010000}"/>
    <cellStyle name="20% - Énfasis3 3" xfId="326" xr:uid="{00000000-0005-0000-0000-000042010000}"/>
    <cellStyle name="20% - Énfasis3 3 2" xfId="327" xr:uid="{00000000-0005-0000-0000-000043010000}"/>
    <cellStyle name="20% - Énfasis3 3 2 2" xfId="328" xr:uid="{00000000-0005-0000-0000-000044010000}"/>
    <cellStyle name="20% - Énfasis3 3 2 3" xfId="329" xr:uid="{00000000-0005-0000-0000-000045010000}"/>
    <cellStyle name="20% - Énfasis3 3 2 4" xfId="330" xr:uid="{00000000-0005-0000-0000-000046010000}"/>
    <cellStyle name="20% - Énfasis3 3 2 5" xfId="331" xr:uid="{00000000-0005-0000-0000-000047010000}"/>
    <cellStyle name="20% - Énfasis3 3 3" xfId="332" xr:uid="{00000000-0005-0000-0000-000048010000}"/>
    <cellStyle name="20% - Énfasis3 3 4" xfId="333" xr:uid="{00000000-0005-0000-0000-000049010000}"/>
    <cellStyle name="20% - Énfasis3 3 5" xfId="334" xr:uid="{00000000-0005-0000-0000-00004A010000}"/>
    <cellStyle name="20% - Énfasis3 3 6" xfId="335" xr:uid="{00000000-0005-0000-0000-00004B010000}"/>
    <cellStyle name="20% - Énfasis3 30" xfId="336" xr:uid="{00000000-0005-0000-0000-00004C010000}"/>
    <cellStyle name="20% - Énfasis3 31" xfId="337" xr:uid="{00000000-0005-0000-0000-00004D010000}"/>
    <cellStyle name="20% - Énfasis3 32" xfId="338" xr:uid="{00000000-0005-0000-0000-00004E010000}"/>
    <cellStyle name="20% - Énfasis3 4" xfId="339" xr:uid="{00000000-0005-0000-0000-00004F010000}"/>
    <cellStyle name="20% - Énfasis3 4 2" xfId="340" xr:uid="{00000000-0005-0000-0000-000050010000}"/>
    <cellStyle name="20% - Énfasis3 4 2 2" xfId="341" xr:uid="{00000000-0005-0000-0000-000051010000}"/>
    <cellStyle name="20% - Énfasis3 4 2 3" xfId="342" xr:uid="{00000000-0005-0000-0000-000052010000}"/>
    <cellStyle name="20% - Énfasis3 4 2 4" xfId="343" xr:uid="{00000000-0005-0000-0000-000053010000}"/>
    <cellStyle name="20% - Énfasis3 4 2 5" xfId="344" xr:uid="{00000000-0005-0000-0000-000054010000}"/>
    <cellStyle name="20% - Énfasis3 4 3" xfId="345" xr:uid="{00000000-0005-0000-0000-000055010000}"/>
    <cellStyle name="20% - Énfasis3 4 4" xfId="346" xr:uid="{00000000-0005-0000-0000-000056010000}"/>
    <cellStyle name="20% - Énfasis3 4 5" xfId="347" xr:uid="{00000000-0005-0000-0000-000057010000}"/>
    <cellStyle name="20% - Énfasis3 4 6" xfId="348" xr:uid="{00000000-0005-0000-0000-000058010000}"/>
    <cellStyle name="20% - Énfasis3 5" xfId="349" xr:uid="{00000000-0005-0000-0000-000059010000}"/>
    <cellStyle name="20% - Énfasis3 5 2" xfId="350" xr:uid="{00000000-0005-0000-0000-00005A010000}"/>
    <cellStyle name="20% - Énfasis3 5 2 2" xfId="351" xr:uid="{00000000-0005-0000-0000-00005B010000}"/>
    <cellStyle name="20% - Énfasis3 5 2 3" xfId="352" xr:uid="{00000000-0005-0000-0000-00005C010000}"/>
    <cellStyle name="20% - Énfasis3 5 2 4" xfId="353" xr:uid="{00000000-0005-0000-0000-00005D010000}"/>
    <cellStyle name="20% - Énfasis3 5 2 5" xfId="354" xr:uid="{00000000-0005-0000-0000-00005E010000}"/>
    <cellStyle name="20% - Énfasis3 5 3" xfId="355" xr:uid="{00000000-0005-0000-0000-00005F010000}"/>
    <cellStyle name="20% - Énfasis3 5 4" xfId="356" xr:uid="{00000000-0005-0000-0000-000060010000}"/>
    <cellStyle name="20% - Énfasis3 5 5" xfId="357" xr:uid="{00000000-0005-0000-0000-000061010000}"/>
    <cellStyle name="20% - Énfasis3 5 6" xfId="358" xr:uid="{00000000-0005-0000-0000-000062010000}"/>
    <cellStyle name="20% - Énfasis3 6" xfId="359" xr:uid="{00000000-0005-0000-0000-000063010000}"/>
    <cellStyle name="20% - Énfasis3 6 2" xfId="360" xr:uid="{00000000-0005-0000-0000-000064010000}"/>
    <cellStyle name="20% - Énfasis3 6 2 2" xfId="361" xr:uid="{00000000-0005-0000-0000-000065010000}"/>
    <cellStyle name="20% - Énfasis3 6 2 3" xfId="362" xr:uid="{00000000-0005-0000-0000-000066010000}"/>
    <cellStyle name="20% - Énfasis3 6 2 4" xfId="363" xr:uid="{00000000-0005-0000-0000-000067010000}"/>
    <cellStyle name="20% - Énfasis3 6 2 5" xfId="364" xr:uid="{00000000-0005-0000-0000-000068010000}"/>
    <cellStyle name="20% - Énfasis3 6 3" xfId="365" xr:uid="{00000000-0005-0000-0000-000069010000}"/>
    <cellStyle name="20% - Énfasis3 6 4" xfId="366" xr:uid="{00000000-0005-0000-0000-00006A010000}"/>
    <cellStyle name="20% - Énfasis3 6 5" xfId="367" xr:uid="{00000000-0005-0000-0000-00006B010000}"/>
    <cellStyle name="20% - Énfasis3 6 6" xfId="368" xr:uid="{00000000-0005-0000-0000-00006C010000}"/>
    <cellStyle name="20% - Énfasis3 7" xfId="369" xr:uid="{00000000-0005-0000-0000-00006D010000}"/>
    <cellStyle name="20% - Énfasis3 7 2" xfId="370" xr:uid="{00000000-0005-0000-0000-00006E010000}"/>
    <cellStyle name="20% - Énfasis3 7 2 2" xfId="371" xr:uid="{00000000-0005-0000-0000-00006F010000}"/>
    <cellStyle name="20% - Énfasis3 7 2 3" xfId="372" xr:uid="{00000000-0005-0000-0000-000070010000}"/>
    <cellStyle name="20% - Énfasis3 7 2 4" xfId="373" xr:uid="{00000000-0005-0000-0000-000071010000}"/>
    <cellStyle name="20% - Énfasis3 7 2 5" xfId="374" xr:uid="{00000000-0005-0000-0000-000072010000}"/>
    <cellStyle name="20% - Énfasis3 7 3" xfId="375" xr:uid="{00000000-0005-0000-0000-000073010000}"/>
    <cellStyle name="20% - Énfasis3 7 4" xfId="376" xr:uid="{00000000-0005-0000-0000-000074010000}"/>
    <cellStyle name="20% - Énfasis3 7 5" xfId="377" xr:uid="{00000000-0005-0000-0000-000075010000}"/>
    <cellStyle name="20% - Énfasis3 7 6" xfId="378" xr:uid="{00000000-0005-0000-0000-000076010000}"/>
    <cellStyle name="20% - Énfasis3 8" xfId="379" xr:uid="{00000000-0005-0000-0000-000077010000}"/>
    <cellStyle name="20% - Énfasis3 8 2" xfId="380" xr:uid="{00000000-0005-0000-0000-000078010000}"/>
    <cellStyle name="20% - Énfasis3 8 2 2" xfId="381" xr:uid="{00000000-0005-0000-0000-000079010000}"/>
    <cellStyle name="20% - Énfasis3 8 2 3" xfId="382" xr:uid="{00000000-0005-0000-0000-00007A010000}"/>
    <cellStyle name="20% - Énfasis3 8 2 4" xfId="383" xr:uid="{00000000-0005-0000-0000-00007B010000}"/>
    <cellStyle name="20% - Énfasis3 8 2 5" xfId="384" xr:uid="{00000000-0005-0000-0000-00007C010000}"/>
    <cellStyle name="20% - Énfasis3 8 3" xfId="385" xr:uid="{00000000-0005-0000-0000-00007D010000}"/>
    <cellStyle name="20% - Énfasis3 8 4" xfId="386" xr:uid="{00000000-0005-0000-0000-00007E010000}"/>
    <cellStyle name="20% - Énfasis3 8 5" xfId="387" xr:uid="{00000000-0005-0000-0000-00007F010000}"/>
    <cellStyle name="20% - Énfasis3 8 6" xfId="388" xr:uid="{00000000-0005-0000-0000-000080010000}"/>
    <cellStyle name="20% - Énfasis3 9" xfId="389" xr:uid="{00000000-0005-0000-0000-000081010000}"/>
    <cellStyle name="20% - Énfasis3 9 2" xfId="390" xr:uid="{00000000-0005-0000-0000-000082010000}"/>
    <cellStyle name="20% - Énfasis3 9 3" xfId="391" xr:uid="{00000000-0005-0000-0000-000083010000}"/>
    <cellStyle name="20% - Énfasis3 9 4" xfId="392" xr:uid="{00000000-0005-0000-0000-000084010000}"/>
    <cellStyle name="20% - Énfasis3 9 5" xfId="393" xr:uid="{00000000-0005-0000-0000-000085010000}"/>
    <cellStyle name="20% - Énfasis4 10" xfId="394" xr:uid="{00000000-0005-0000-0000-000086010000}"/>
    <cellStyle name="20% - Énfasis4 10 2" xfId="395" xr:uid="{00000000-0005-0000-0000-000087010000}"/>
    <cellStyle name="20% - Énfasis4 10 3" xfId="396" xr:uid="{00000000-0005-0000-0000-000088010000}"/>
    <cellStyle name="20% - Énfasis4 10 4" xfId="397" xr:uid="{00000000-0005-0000-0000-000089010000}"/>
    <cellStyle name="20% - Énfasis4 10 5" xfId="398" xr:uid="{00000000-0005-0000-0000-00008A010000}"/>
    <cellStyle name="20% - Énfasis4 11" xfId="399" xr:uid="{00000000-0005-0000-0000-00008B010000}"/>
    <cellStyle name="20% - Énfasis4 11 2" xfId="400" xr:uid="{00000000-0005-0000-0000-00008C010000}"/>
    <cellStyle name="20% - Énfasis4 11 3" xfId="401" xr:uid="{00000000-0005-0000-0000-00008D010000}"/>
    <cellStyle name="20% - Énfasis4 11 4" xfId="402" xr:uid="{00000000-0005-0000-0000-00008E010000}"/>
    <cellStyle name="20% - Énfasis4 11 5" xfId="403" xr:uid="{00000000-0005-0000-0000-00008F010000}"/>
    <cellStyle name="20% - Énfasis4 12" xfId="404" xr:uid="{00000000-0005-0000-0000-000090010000}"/>
    <cellStyle name="20% - Énfasis4 12 2" xfId="405" xr:uid="{00000000-0005-0000-0000-000091010000}"/>
    <cellStyle name="20% - Énfasis4 12 3" xfId="406" xr:uid="{00000000-0005-0000-0000-000092010000}"/>
    <cellStyle name="20% - Énfasis4 12 4" xfId="407" xr:uid="{00000000-0005-0000-0000-000093010000}"/>
    <cellStyle name="20% - Énfasis4 12 5" xfId="408" xr:uid="{00000000-0005-0000-0000-000094010000}"/>
    <cellStyle name="20% - Énfasis4 13" xfId="409" xr:uid="{00000000-0005-0000-0000-000095010000}"/>
    <cellStyle name="20% - Énfasis4 13 2" xfId="410" xr:uid="{00000000-0005-0000-0000-000096010000}"/>
    <cellStyle name="20% - Énfasis4 13 3" xfId="411" xr:uid="{00000000-0005-0000-0000-000097010000}"/>
    <cellStyle name="20% - Énfasis4 13 4" xfId="412" xr:uid="{00000000-0005-0000-0000-000098010000}"/>
    <cellStyle name="20% - Énfasis4 13 5" xfId="413" xr:uid="{00000000-0005-0000-0000-000099010000}"/>
    <cellStyle name="20% - Énfasis4 14" xfId="414" xr:uid="{00000000-0005-0000-0000-00009A010000}"/>
    <cellStyle name="20% - Énfasis4 14 2" xfId="415" xr:uid="{00000000-0005-0000-0000-00009B010000}"/>
    <cellStyle name="20% - Énfasis4 14 3" xfId="416" xr:uid="{00000000-0005-0000-0000-00009C010000}"/>
    <cellStyle name="20% - Énfasis4 14 4" xfId="417" xr:uid="{00000000-0005-0000-0000-00009D010000}"/>
    <cellStyle name="20% - Énfasis4 14 5" xfId="418" xr:uid="{00000000-0005-0000-0000-00009E010000}"/>
    <cellStyle name="20% - Énfasis4 15" xfId="419" xr:uid="{00000000-0005-0000-0000-00009F010000}"/>
    <cellStyle name="20% - Énfasis4 15 2" xfId="420" xr:uid="{00000000-0005-0000-0000-0000A0010000}"/>
    <cellStyle name="20% - Énfasis4 15 3" xfId="421" xr:uid="{00000000-0005-0000-0000-0000A1010000}"/>
    <cellStyle name="20% - Énfasis4 15 4" xfId="422" xr:uid="{00000000-0005-0000-0000-0000A2010000}"/>
    <cellStyle name="20% - Énfasis4 15 5" xfId="423" xr:uid="{00000000-0005-0000-0000-0000A3010000}"/>
    <cellStyle name="20% - Énfasis4 16" xfId="424" xr:uid="{00000000-0005-0000-0000-0000A4010000}"/>
    <cellStyle name="20% - Énfasis4 16 2" xfId="425" xr:uid="{00000000-0005-0000-0000-0000A5010000}"/>
    <cellStyle name="20% - Énfasis4 16 3" xfId="426" xr:uid="{00000000-0005-0000-0000-0000A6010000}"/>
    <cellStyle name="20% - Énfasis4 16 4" xfId="427" xr:uid="{00000000-0005-0000-0000-0000A7010000}"/>
    <cellStyle name="20% - Énfasis4 16 5" xfId="428" xr:uid="{00000000-0005-0000-0000-0000A8010000}"/>
    <cellStyle name="20% - Énfasis4 17" xfId="429" xr:uid="{00000000-0005-0000-0000-0000A9010000}"/>
    <cellStyle name="20% - Énfasis4 17 2" xfId="430" xr:uid="{00000000-0005-0000-0000-0000AA010000}"/>
    <cellStyle name="20% - Énfasis4 17 3" xfId="431" xr:uid="{00000000-0005-0000-0000-0000AB010000}"/>
    <cellStyle name="20% - Énfasis4 17 4" xfId="432" xr:uid="{00000000-0005-0000-0000-0000AC010000}"/>
    <cellStyle name="20% - Énfasis4 17 5" xfId="433" xr:uid="{00000000-0005-0000-0000-0000AD010000}"/>
    <cellStyle name="20% - Énfasis4 18" xfId="434" xr:uid="{00000000-0005-0000-0000-0000AE010000}"/>
    <cellStyle name="20% - Énfasis4 19" xfId="435" xr:uid="{00000000-0005-0000-0000-0000AF010000}"/>
    <cellStyle name="20% - Énfasis4 2" xfId="436" xr:uid="{00000000-0005-0000-0000-0000B0010000}"/>
    <cellStyle name="20% - Énfasis4 2 2" xfId="437" xr:uid="{00000000-0005-0000-0000-0000B1010000}"/>
    <cellStyle name="20% - Énfasis4 2 2 2" xfId="438" xr:uid="{00000000-0005-0000-0000-0000B2010000}"/>
    <cellStyle name="20% - Énfasis4 2 2 3" xfId="439" xr:uid="{00000000-0005-0000-0000-0000B3010000}"/>
    <cellStyle name="20% - Énfasis4 2 2 4" xfId="440" xr:uid="{00000000-0005-0000-0000-0000B4010000}"/>
    <cellStyle name="20% - Énfasis4 2 2 5" xfId="441" xr:uid="{00000000-0005-0000-0000-0000B5010000}"/>
    <cellStyle name="20% - Énfasis4 2 3" xfId="442" xr:uid="{00000000-0005-0000-0000-0000B6010000}"/>
    <cellStyle name="20% - Énfasis4 2 4" xfId="443" xr:uid="{00000000-0005-0000-0000-0000B7010000}"/>
    <cellStyle name="20% - Énfasis4 2 5" xfId="444" xr:uid="{00000000-0005-0000-0000-0000B8010000}"/>
    <cellStyle name="20% - Énfasis4 2 6" xfId="445" xr:uid="{00000000-0005-0000-0000-0000B9010000}"/>
    <cellStyle name="20% - Énfasis4 20" xfId="446" xr:uid="{00000000-0005-0000-0000-0000BA010000}"/>
    <cellStyle name="20% - Énfasis4 21" xfId="447" xr:uid="{00000000-0005-0000-0000-0000BB010000}"/>
    <cellStyle name="20% - Énfasis4 22" xfId="448" xr:uid="{00000000-0005-0000-0000-0000BC010000}"/>
    <cellStyle name="20% - Énfasis4 23" xfId="449" xr:uid="{00000000-0005-0000-0000-0000BD010000}"/>
    <cellStyle name="20% - Énfasis4 24" xfId="450" xr:uid="{00000000-0005-0000-0000-0000BE010000}"/>
    <cellStyle name="20% - Énfasis4 25" xfId="451" xr:uid="{00000000-0005-0000-0000-0000BF010000}"/>
    <cellStyle name="20% - Énfasis4 26" xfId="452" xr:uid="{00000000-0005-0000-0000-0000C0010000}"/>
    <cellStyle name="20% - Énfasis4 27" xfId="453" xr:uid="{00000000-0005-0000-0000-0000C1010000}"/>
    <cellStyle name="20% - Énfasis4 28" xfId="454" xr:uid="{00000000-0005-0000-0000-0000C2010000}"/>
    <cellStyle name="20% - Énfasis4 29" xfId="455" xr:uid="{00000000-0005-0000-0000-0000C3010000}"/>
    <cellStyle name="20% - Énfasis4 3" xfId="456" xr:uid="{00000000-0005-0000-0000-0000C4010000}"/>
    <cellStyle name="20% - Énfasis4 3 2" xfId="457" xr:uid="{00000000-0005-0000-0000-0000C5010000}"/>
    <cellStyle name="20% - Énfasis4 3 2 2" xfId="458" xr:uid="{00000000-0005-0000-0000-0000C6010000}"/>
    <cellStyle name="20% - Énfasis4 3 2 3" xfId="459" xr:uid="{00000000-0005-0000-0000-0000C7010000}"/>
    <cellStyle name="20% - Énfasis4 3 2 4" xfId="460" xr:uid="{00000000-0005-0000-0000-0000C8010000}"/>
    <cellStyle name="20% - Énfasis4 3 2 5" xfId="461" xr:uid="{00000000-0005-0000-0000-0000C9010000}"/>
    <cellStyle name="20% - Énfasis4 3 3" xfId="462" xr:uid="{00000000-0005-0000-0000-0000CA010000}"/>
    <cellStyle name="20% - Énfasis4 3 4" xfId="463" xr:uid="{00000000-0005-0000-0000-0000CB010000}"/>
    <cellStyle name="20% - Énfasis4 3 5" xfId="464" xr:uid="{00000000-0005-0000-0000-0000CC010000}"/>
    <cellStyle name="20% - Énfasis4 3 6" xfId="465" xr:uid="{00000000-0005-0000-0000-0000CD010000}"/>
    <cellStyle name="20% - Énfasis4 30" xfId="466" xr:uid="{00000000-0005-0000-0000-0000CE010000}"/>
    <cellStyle name="20% - Énfasis4 31" xfId="467" xr:uid="{00000000-0005-0000-0000-0000CF010000}"/>
    <cellStyle name="20% - Énfasis4 32" xfId="468" xr:uid="{00000000-0005-0000-0000-0000D0010000}"/>
    <cellStyle name="20% - Énfasis4 4" xfId="469" xr:uid="{00000000-0005-0000-0000-0000D1010000}"/>
    <cellStyle name="20% - Énfasis4 4 2" xfId="470" xr:uid="{00000000-0005-0000-0000-0000D2010000}"/>
    <cellStyle name="20% - Énfasis4 4 2 2" xfId="471" xr:uid="{00000000-0005-0000-0000-0000D3010000}"/>
    <cellStyle name="20% - Énfasis4 4 2 3" xfId="472" xr:uid="{00000000-0005-0000-0000-0000D4010000}"/>
    <cellStyle name="20% - Énfasis4 4 2 4" xfId="473" xr:uid="{00000000-0005-0000-0000-0000D5010000}"/>
    <cellStyle name="20% - Énfasis4 4 2 5" xfId="474" xr:uid="{00000000-0005-0000-0000-0000D6010000}"/>
    <cellStyle name="20% - Énfasis4 4 3" xfId="475" xr:uid="{00000000-0005-0000-0000-0000D7010000}"/>
    <cellStyle name="20% - Énfasis4 4 4" xfId="476" xr:uid="{00000000-0005-0000-0000-0000D8010000}"/>
    <cellStyle name="20% - Énfasis4 4 5" xfId="477" xr:uid="{00000000-0005-0000-0000-0000D9010000}"/>
    <cellStyle name="20% - Énfasis4 4 6" xfId="478" xr:uid="{00000000-0005-0000-0000-0000DA010000}"/>
    <cellStyle name="20% - Énfasis4 5" xfId="479" xr:uid="{00000000-0005-0000-0000-0000DB010000}"/>
    <cellStyle name="20% - Énfasis4 5 2" xfId="480" xr:uid="{00000000-0005-0000-0000-0000DC010000}"/>
    <cellStyle name="20% - Énfasis4 5 2 2" xfId="481" xr:uid="{00000000-0005-0000-0000-0000DD010000}"/>
    <cellStyle name="20% - Énfasis4 5 2 3" xfId="482" xr:uid="{00000000-0005-0000-0000-0000DE010000}"/>
    <cellStyle name="20% - Énfasis4 5 2 4" xfId="483" xr:uid="{00000000-0005-0000-0000-0000DF010000}"/>
    <cellStyle name="20% - Énfasis4 5 2 5" xfId="484" xr:uid="{00000000-0005-0000-0000-0000E0010000}"/>
    <cellStyle name="20% - Énfasis4 5 3" xfId="485" xr:uid="{00000000-0005-0000-0000-0000E1010000}"/>
    <cellStyle name="20% - Énfasis4 5 4" xfId="486" xr:uid="{00000000-0005-0000-0000-0000E2010000}"/>
    <cellStyle name="20% - Énfasis4 5 5" xfId="487" xr:uid="{00000000-0005-0000-0000-0000E3010000}"/>
    <cellStyle name="20% - Énfasis4 5 6" xfId="488" xr:uid="{00000000-0005-0000-0000-0000E4010000}"/>
    <cellStyle name="20% - Énfasis4 6" xfId="489" xr:uid="{00000000-0005-0000-0000-0000E5010000}"/>
    <cellStyle name="20% - Énfasis4 6 2" xfId="490" xr:uid="{00000000-0005-0000-0000-0000E6010000}"/>
    <cellStyle name="20% - Énfasis4 6 2 2" xfId="491" xr:uid="{00000000-0005-0000-0000-0000E7010000}"/>
    <cellStyle name="20% - Énfasis4 6 2 3" xfId="492" xr:uid="{00000000-0005-0000-0000-0000E8010000}"/>
    <cellStyle name="20% - Énfasis4 6 2 4" xfId="493" xr:uid="{00000000-0005-0000-0000-0000E9010000}"/>
    <cellStyle name="20% - Énfasis4 6 2 5" xfId="494" xr:uid="{00000000-0005-0000-0000-0000EA010000}"/>
    <cellStyle name="20% - Énfasis4 6 3" xfId="495" xr:uid="{00000000-0005-0000-0000-0000EB010000}"/>
    <cellStyle name="20% - Énfasis4 6 4" xfId="496" xr:uid="{00000000-0005-0000-0000-0000EC010000}"/>
    <cellStyle name="20% - Énfasis4 6 5" xfId="497" xr:uid="{00000000-0005-0000-0000-0000ED010000}"/>
    <cellStyle name="20% - Énfasis4 6 6" xfId="498" xr:uid="{00000000-0005-0000-0000-0000EE010000}"/>
    <cellStyle name="20% - Énfasis4 7" xfId="499" xr:uid="{00000000-0005-0000-0000-0000EF010000}"/>
    <cellStyle name="20% - Énfasis4 7 2" xfId="500" xr:uid="{00000000-0005-0000-0000-0000F0010000}"/>
    <cellStyle name="20% - Énfasis4 7 2 2" xfId="501" xr:uid="{00000000-0005-0000-0000-0000F1010000}"/>
    <cellStyle name="20% - Énfasis4 7 2 3" xfId="502" xr:uid="{00000000-0005-0000-0000-0000F2010000}"/>
    <cellStyle name="20% - Énfasis4 7 2 4" xfId="503" xr:uid="{00000000-0005-0000-0000-0000F3010000}"/>
    <cellStyle name="20% - Énfasis4 7 2 5" xfId="504" xr:uid="{00000000-0005-0000-0000-0000F4010000}"/>
    <cellStyle name="20% - Énfasis4 7 3" xfId="505" xr:uid="{00000000-0005-0000-0000-0000F5010000}"/>
    <cellStyle name="20% - Énfasis4 7 4" xfId="506" xr:uid="{00000000-0005-0000-0000-0000F6010000}"/>
    <cellStyle name="20% - Énfasis4 7 5" xfId="507" xr:uid="{00000000-0005-0000-0000-0000F7010000}"/>
    <cellStyle name="20% - Énfasis4 7 6" xfId="508" xr:uid="{00000000-0005-0000-0000-0000F8010000}"/>
    <cellStyle name="20% - Énfasis4 8" xfId="509" xr:uid="{00000000-0005-0000-0000-0000F9010000}"/>
    <cellStyle name="20% - Énfasis4 8 2" xfId="510" xr:uid="{00000000-0005-0000-0000-0000FA010000}"/>
    <cellStyle name="20% - Énfasis4 8 2 2" xfId="511" xr:uid="{00000000-0005-0000-0000-0000FB010000}"/>
    <cellStyle name="20% - Énfasis4 8 2 3" xfId="512" xr:uid="{00000000-0005-0000-0000-0000FC010000}"/>
    <cellStyle name="20% - Énfasis4 8 2 4" xfId="513" xr:uid="{00000000-0005-0000-0000-0000FD010000}"/>
    <cellStyle name="20% - Énfasis4 8 2 5" xfId="514" xr:uid="{00000000-0005-0000-0000-0000FE010000}"/>
    <cellStyle name="20% - Énfasis4 8 3" xfId="515" xr:uid="{00000000-0005-0000-0000-0000FF010000}"/>
    <cellStyle name="20% - Énfasis4 8 4" xfId="516" xr:uid="{00000000-0005-0000-0000-000000020000}"/>
    <cellStyle name="20% - Énfasis4 8 5" xfId="517" xr:uid="{00000000-0005-0000-0000-000001020000}"/>
    <cellStyle name="20% - Énfasis4 8 6" xfId="518" xr:uid="{00000000-0005-0000-0000-000002020000}"/>
    <cellStyle name="20% - Énfasis4 9" xfId="519" xr:uid="{00000000-0005-0000-0000-000003020000}"/>
    <cellStyle name="20% - Énfasis4 9 2" xfId="520" xr:uid="{00000000-0005-0000-0000-000004020000}"/>
    <cellStyle name="20% - Énfasis4 9 3" xfId="521" xr:uid="{00000000-0005-0000-0000-000005020000}"/>
    <cellStyle name="20% - Énfasis4 9 4" xfId="522" xr:uid="{00000000-0005-0000-0000-000006020000}"/>
    <cellStyle name="20% - Énfasis4 9 5" xfId="523" xr:uid="{00000000-0005-0000-0000-000007020000}"/>
    <cellStyle name="20% - Énfasis5 10" xfId="524" xr:uid="{00000000-0005-0000-0000-000008020000}"/>
    <cellStyle name="20% - Énfasis5 10 2" xfId="525" xr:uid="{00000000-0005-0000-0000-000009020000}"/>
    <cellStyle name="20% - Énfasis5 10 3" xfId="526" xr:uid="{00000000-0005-0000-0000-00000A020000}"/>
    <cellStyle name="20% - Énfasis5 10 4" xfId="527" xr:uid="{00000000-0005-0000-0000-00000B020000}"/>
    <cellStyle name="20% - Énfasis5 10 5" xfId="528" xr:uid="{00000000-0005-0000-0000-00000C020000}"/>
    <cellStyle name="20% - Énfasis5 11" xfId="529" xr:uid="{00000000-0005-0000-0000-00000D020000}"/>
    <cellStyle name="20% - Énfasis5 11 2" xfId="530" xr:uid="{00000000-0005-0000-0000-00000E020000}"/>
    <cellStyle name="20% - Énfasis5 11 3" xfId="531" xr:uid="{00000000-0005-0000-0000-00000F020000}"/>
    <cellStyle name="20% - Énfasis5 11 4" xfId="532" xr:uid="{00000000-0005-0000-0000-000010020000}"/>
    <cellStyle name="20% - Énfasis5 11 5" xfId="533" xr:uid="{00000000-0005-0000-0000-000011020000}"/>
    <cellStyle name="20% - Énfasis5 12" xfId="534" xr:uid="{00000000-0005-0000-0000-000012020000}"/>
    <cellStyle name="20% - Énfasis5 12 2" xfId="535" xr:uid="{00000000-0005-0000-0000-000013020000}"/>
    <cellStyle name="20% - Énfasis5 12 3" xfId="536" xr:uid="{00000000-0005-0000-0000-000014020000}"/>
    <cellStyle name="20% - Énfasis5 12 4" xfId="537" xr:uid="{00000000-0005-0000-0000-000015020000}"/>
    <cellStyle name="20% - Énfasis5 12 5" xfId="538" xr:uid="{00000000-0005-0000-0000-000016020000}"/>
    <cellStyle name="20% - Énfasis5 13" xfId="539" xr:uid="{00000000-0005-0000-0000-000017020000}"/>
    <cellStyle name="20% - Énfasis5 13 2" xfId="540" xr:uid="{00000000-0005-0000-0000-000018020000}"/>
    <cellStyle name="20% - Énfasis5 13 3" xfId="541" xr:uid="{00000000-0005-0000-0000-000019020000}"/>
    <cellStyle name="20% - Énfasis5 13 4" xfId="542" xr:uid="{00000000-0005-0000-0000-00001A020000}"/>
    <cellStyle name="20% - Énfasis5 13 5" xfId="543" xr:uid="{00000000-0005-0000-0000-00001B020000}"/>
    <cellStyle name="20% - Énfasis5 14" xfId="544" xr:uid="{00000000-0005-0000-0000-00001C020000}"/>
    <cellStyle name="20% - Énfasis5 14 2" xfId="545" xr:uid="{00000000-0005-0000-0000-00001D020000}"/>
    <cellStyle name="20% - Énfasis5 14 3" xfId="546" xr:uid="{00000000-0005-0000-0000-00001E020000}"/>
    <cellStyle name="20% - Énfasis5 14 4" xfId="547" xr:uid="{00000000-0005-0000-0000-00001F020000}"/>
    <cellStyle name="20% - Énfasis5 14 5" xfId="548" xr:uid="{00000000-0005-0000-0000-000020020000}"/>
    <cellStyle name="20% - Énfasis5 15" xfId="549" xr:uid="{00000000-0005-0000-0000-000021020000}"/>
    <cellStyle name="20% - Énfasis5 15 2" xfId="550" xr:uid="{00000000-0005-0000-0000-000022020000}"/>
    <cellStyle name="20% - Énfasis5 15 3" xfId="551" xr:uid="{00000000-0005-0000-0000-000023020000}"/>
    <cellStyle name="20% - Énfasis5 15 4" xfId="552" xr:uid="{00000000-0005-0000-0000-000024020000}"/>
    <cellStyle name="20% - Énfasis5 15 5" xfId="553" xr:uid="{00000000-0005-0000-0000-000025020000}"/>
    <cellStyle name="20% - Énfasis5 16" xfId="554" xr:uid="{00000000-0005-0000-0000-000026020000}"/>
    <cellStyle name="20% - Énfasis5 16 2" xfId="555" xr:uid="{00000000-0005-0000-0000-000027020000}"/>
    <cellStyle name="20% - Énfasis5 16 3" xfId="556" xr:uid="{00000000-0005-0000-0000-000028020000}"/>
    <cellStyle name="20% - Énfasis5 16 4" xfId="557" xr:uid="{00000000-0005-0000-0000-000029020000}"/>
    <cellStyle name="20% - Énfasis5 16 5" xfId="558" xr:uid="{00000000-0005-0000-0000-00002A020000}"/>
    <cellStyle name="20% - Énfasis5 17" xfId="559" xr:uid="{00000000-0005-0000-0000-00002B020000}"/>
    <cellStyle name="20% - Énfasis5 17 2" xfId="560" xr:uid="{00000000-0005-0000-0000-00002C020000}"/>
    <cellStyle name="20% - Énfasis5 17 3" xfId="561" xr:uid="{00000000-0005-0000-0000-00002D020000}"/>
    <cellStyle name="20% - Énfasis5 17 4" xfId="562" xr:uid="{00000000-0005-0000-0000-00002E020000}"/>
    <cellStyle name="20% - Énfasis5 17 5" xfId="563" xr:uid="{00000000-0005-0000-0000-00002F020000}"/>
    <cellStyle name="20% - Énfasis5 18" xfId="564" xr:uid="{00000000-0005-0000-0000-000030020000}"/>
    <cellStyle name="20% - Énfasis5 19" xfId="565" xr:uid="{00000000-0005-0000-0000-000031020000}"/>
    <cellStyle name="20% - Énfasis5 2" xfId="566" xr:uid="{00000000-0005-0000-0000-000032020000}"/>
    <cellStyle name="20% - Énfasis5 2 2" xfId="567" xr:uid="{00000000-0005-0000-0000-000033020000}"/>
    <cellStyle name="20% - Énfasis5 2 2 2" xfId="568" xr:uid="{00000000-0005-0000-0000-000034020000}"/>
    <cellStyle name="20% - Énfasis5 2 2 3" xfId="569" xr:uid="{00000000-0005-0000-0000-000035020000}"/>
    <cellStyle name="20% - Énfasis5 2 2 4" xfId="570" xr:uid="{00000000-0005-0000-0000-000036020000}"/>
    <cellStyle name="20% - Énfasis5 2 2 5" xfId="571" xr:uid="{00000000-0005-0000-0000-000037020000}"/>
    <cellStyle name="20% - Énfasis5 2 3" xfId="572" xr:uid="{00000000-0005-0000-0000-000038020000}"/>
    <cellStyle name="20% - Énfasis5 2 4" xfId="573" xr:uid="{00000000-0005-0000-0000-000039020000}"/>
    <cellStyle name="20% - Énfasis5 2 5" xfId="574" xr:uid="{00000000-0005-0000-0000-00003A020000}"/>
    <cellStyle name="20% - Énfasis5 2 6" xfId="575" xr:uid="{00000000-0005-0000-0000-00003B020000}"/>
    <cellStyle name="20% - Énfasis5 20" xfId="576" xr:uid="{00000000-0005-0000-0000-00003C020000}"/>
    <cellStyle name="20% - Énfasis5 21" xfId="577" xr:uid="{00000000-0005-0000-0000-00003D020000}"/>
    <cellStyle name="20% - Énfasis5 22" xfId="578" xr:uid="{00000000-0005-0000-0000-00003E020000}"/>
    <cellStyle name="20% - Énfasis5 23" xfId="579" xr:uid="{00000000-0005-0000-0000-00003F020000}"/>
    <cellStyle name="20% - Énfasis5 24" xfId="580" xr:uid="{00000000-0005-0000-0000-000040020000}"/>
    <cellStyle name="20% - Énfasis5 25" xfId="581" xr:uid="{00000000-0005-0000-0000-000041020000}"/>
    <cellStyle name="20% - Énfasis5 26" xfId="582" xr:uid="{00000000-0005-0000-0000-000042020000}"/>
    <cellStyle name="20% - Énfasis5 27" xfId="583" xr:uid="{00000000-0005-0000-0000-000043020000}"/>
    <cellStyle name="20% - Énfasis5 28" xfId="584" xr:uid="{00000000-0005-0000-0000-000044020000}"/>
    <cellStyle name="20% - Énfasis5 29" xfId="585" xr:uid="{00000000-0005-0000-0000-000045020000}"/>
    <cellStyle name="20% - Énfasis5 3" xfId="586" xr:uid="{00000000-0005-0000-0000-000046020000}"/>
    <cellStyle name="20% - Énfasis5 3 2" xfId="587" xr:uid="{00000000-0005-0000-0000-000047020000}"/>
    <cellStyle name="20% - Énfasis5 3 2 2" xfId="588" xr:uid="{00000000-0005-0000-0000-000048020000}"/>
    <cellStyle name="20% - Énfasis5 3 2 3" xfId="589" xr:uid="{00000000-0005-0000-0000-000049020000}"/>
    <cellStyle name="20% - Énfasis5 3 2 4" xfId="590" xr:uid="{00000000-0005-0000-0000-00004A020000}"/>
    <cellStyle name="20% - Énfasis5 3 2 5" xfId="591" xr:uid="{00000000-0005-0000-0000-00004B020000}"/>
    <cellStyle name="20% - Énfasis5 3 3" xfId="592" xr:uid="{00000000-0005-0000-0000-00004C020000}"/>
    <cellStyle name="20% - Énfasis5 3 4" xfId="593" xr:uid="{00000000-0005-0000-0000-00004D020000}"/>
    <cellStyle name="20% - Énfasis5 3 5" xfId="594" xr:uid="{00000000-0005-0000-0000-00004E020000}"/>
    <cellStyle name="20% - Énfasis5 3 6" xfId="595" xr:uid="{00000000-0005-0000-0000-00004F020000}"/>
    <cellStyle name="20% - Énfasis5 30" xfId="596" xr:uid="{00000000-0005-0000-0000-000050020000}"/>
    <cellStyle name="20% - Énfasis5 31" xfId="597" xr:uid="{00000000-0005-0000-0000-000051020000}"/>
    <cellStyle name="20% - Énfasis5 32" xfId="598" xr:uid="{00000000-0005-0000-0000-000052020000}"/>
    <cellStyle name="20% - Énfasis5 4" xfId="599" xr:uid="{00000000-0005-0000-0000-000053020000}"/>
    <cellStyle name="20% - Énfasis5 4 2" xfId="600" xr:uid="{00000000-0005-0000-0000-000054020000}"/>
    <cellStyle name="20% - Énfasis5 4 2 2" xfId="601" xr:uid="{00000000-0005-0000-0000-000055020000}"/>
    <cellStyle name="20% - Énfasis5 4 2 3" xfId="602" xr:uid="{00000000-0005-0000-0000-000056020000}"/>
    <cellStyle name="20% - Énfasis5 4 2 4" xfId="603" xr:uid="{00000000-0005-0000-0000-000057020000}"/>
    <cellStyle name="20% - Énfasis5 4 2 5" xfId="604" xr:uid="{00000000-0005-0000-0000-000058020000}"/>
    <cellStyle name="20% - Énfasis5 4 3" xfId="605" xr:uid="{00000000-0005-0000-0000-000059020000}"/>
    <cellStyle name="20% - Énfasis5 4 4" xfId="606" xr:uid="{00000000-0005-0000-0000-00005A020000}"/>
    <cellStyle name="20% - Énfasis5 4 5" xfId="607" xr:uid="{00000000-0005-0000-0000-00005B020000}"/>
    <cellStyle name="20% - Énfasis5 4 6" xfId="608" xr:uid="{00000000-0005-0000-0000-00005C020000}"/>
    <cellStyle name="20% - Énfasis5 5" xfId="609" xr:uid="{00000000-0005-0000-0000-00005D020000}"/>
    <cellStyle name="20% - Énfasis5 5 2" xfId="610" xr:uid="{00000000-0005-0000-0000-00005E020000}"/>
    <cellStyle name="20% - Énfasis5 5 2 2" xfId="611" xr:uid="{00000000-0005-0000-0000-00005F020000}"/>
    <cellStyle name="20% - Énfasis5 5 2 3" xfId="612" xr:uid="{00000000-0005-0000-0000-000060020000}"/>
    <cellStyle name="20% - Énfasis5 5 2 4" xfId="613" xr:uid="{00000000-0005-0000-0000-000061020000}"/>
    <cellStyle name="20% - Énfasis5 5 2 5" xfId="614" xr:uid="{00000000-0005-0000-0000-000062020000}"/>
    <cellStyle name="20% - Énfasis5 5 3" xfId="615" xr:uid="{00000000-0005-0000-0000-000063020000}"/>
    <cellStyle name="20% - Énfasis5 5 4" xfId="616" xr:uid="{00000000-0005-0000-0000-000064020000}"/>
    <cellStyle name="20% - Énfasis5 5 5" xfId="617" xr:uid="{00000000-0005-0000-0000-000065020000}"/>
    <cellStyle name="20% - Énfasis5 5 6" xfId="618" xr:uid="{00000000-0005-0000-0000-000066020000}"/>
    <cellStyle name="20% - Énfasis5 6" xfId="619" xr:uid="{00000000-0005-0000-0000-000067020000}"/>
    <cellStyle name="20% - Énfasis5 6 2" xfId="620" xr:uid="{00000000-0005-0000-0000-000068020000}"/>
    <cellStyle name="20% - Énfasis5 6 2 2" xfId="621" xr:uid="{00000000-0005-0000-0000-000069020000}"/>
    <cellStyle name="20% - Énfasis5 6 2 3" xfId="622" xr:uid="{00000000-0005-0000-0000-00006A020000}"/>
    <cellStyle name="20% - Énfasis5 6 2 4" xfId="623" xr:uid="{00000000-0005-0000-0000-00006B020000}"/>
    <cellStyle name="20% - Énfasis5 6 2 5" xfId="624" xr:uid="{00000000-0005-0000-0000-00006C020000}"/>
    <cellStyle name="20% - Énfasis5 6 3" xfId="625" xr:uid="{00000000-0005-0000-0000-00006D020000}"/>
    <cellStyle name="20% - Énfasis5 6 4" xfId="626" xr:uid="{00000000-0005-0000-0000-00006E020000}"/>
    <cellStyle name="20% - Énfasis5 6 5" xfId="627" xr:uid="{00000000-0005-0000-0000-00006F020000}"/>
    <cellStyle name="20% - Énfasis5 6 6" xfId="628" xr:uid="{00000000-0005-0000-0000-000070020000}"/>
    <cellStyle name="20% - Énfasis5 7" xfId="629" xr:uid="{00000000-0005-0000-0000-000071020000}"/>
    <cellStyle name="20% - Énfasis5 7 2" xfId="630" xr:uid="{00000000-0005-0000-0000-000072020000}"/>
    <cellStyle name="20% - Énfasis5 7 2 2" xfId="631" xr:uid="{00000000-0005-0000-0000-000073020000}"/>
    <cellStyle name="20% - Énfasis5 7 2 3" xfId="632" xr:uid="{00000000-0005-0000-0000-000074020000}"/>
    <cellStyle name="20% - Énfasis5 7 2 4" xfId="633" xr:uid="{00000000-0005-0000-0000-000075020000}"/>
    <cellStyle name="20% - Énfasis5 7 2 5" xfId="634" xr:uid="{00000000-0005-0000-0000-000076020000}"/>
    <cellStyle name="20% - Énfasis5 7 3" xfId="635" xr:uid="{00000000-0005-0000-0000-000077020000}"/>
    <cellStyle name="20% - Énfasis5 7 4" xfId="636" xr:uid="{00000000-0005-0000-0000-000078020000}"/>
    <cellStyle name="20% - Énfasis5 7 5" xfId="637" xr:uid="{00000000-0005-0000-0000-000079020000}"/>
    <cellStyle name="20% - Énfasis5 7 6" xfId="638" xr:uid="{00000000-0005-0000-0000-00007A020000}"/>
    <cellStyle name="20% - Énfasis5 8" xfId="639" xr:uid="{00000000-0005-0000-0000-00007B020000}"/>
    <cellStyle name="20% - Énfasis5 8 2" xfId="640" xr:uid="{00000000-0005-0000-0000-00007C020000}"/>
    <cellStyle name="20% - Énfasis5 8 2 2" xfId="641" xr:uid="{00000000-0005-0000-0000-00007D020000}"/>
    <cellStyle name="20% - Énfasis5 8 2 3" xfId="642" xr:uid="{00000000-0005-0000-0000-00007E020000}"/>
    <cellStyle name="20% - Énfasis5 8 2 4" xfId="643" xr:uid="{00000000-0005-0000-0000-00007F020000}"/>
    <cellStyle name="20% - Énfasis5 8 2 5" xfId="644" xr:uid="{00000000-0005-0000-0000-000080020000}"/>
    <cellStyle name="20% - Énfasis5 8 3" xfId="645" xr:uid="{00000000-0005-0000-0000-000081020000}"/>
    <cellStyle name="20% - Énfasis5 8 4" xfId="646" xr:uid="{00000000-0005-0000-0000-000082020000}"/>
    <cellStyle name="20% - Énfasis5 8 5" xfId="647" xr:uid="{00000000-0005-0000-0000-000083020000}"/>
    <cellStyle name="20% - Énfasis5 8 6" xfId="648" xr:uid="{00000000-0005-0000-0000-000084020000}"/>
    <cellStyle name="20% - Énfasis5 9" xfId="649" xr:uid="{00000000-0005-0000-0000-000085020000}"/>
    <cellStyle name="20% - Énfasis5 9 2" xfId="650" xr:uid="{00000000-0005-0000-0000-000086020000}"/>
    <cellStyle name="20% - Énfasis5 9 3" xfId="651" xr:uid="{00000000-0005-0000-0000-000087020000}"/>
    <cellStyle name="20% - Énfasis5 9 4" xfId="652" xr:uid="{00000000-0005-0000-0000-000088020000}"/>
    <cellStyle name="20% - Énfasis5 9 5" xfId="653" xr:uid="{00000000-0005-0000-0000-000089020000}"/>
    <cellStyle name="20% - Énfasis6 10" xfId="654" xr:uid="{00000000-0005-0000-0000-00008A020000}"/>
    <cellStyle name="20% - Énfasis6 10 2" xfId="655" xr:uid="{00000000-0005-0000-0000-00008B020000}"/>
    <cellStyle name="20% - Énfasis6 10 3" xfId="656" xr:uid="{00000000-0005-0000-0000-00008C020000}"/>
    <cellStyle name="20% - Énfasis6 10 4" xfId="657" xr:uid="{00000000-0005-0000-0000-00008D020000}"/>
    <cellStyle name="20% - Énfasis6 10 5" xfId="658" xr:uid="{00000000-0005-0000-0000-00008E020000}"/>
    <cellStyle name="20% - Énfasis6 11" xfId="659" xr:uid="{00000000-0005-0000-0000-00008F020000}"/>
    <cellStyle name="20% - Énfasis6 11 2" xfId="660" xr:uid="{00000000-0005-0000-0000-000090020000}"/>
    <cellStyle name="20% - Énfasis6 11 3" xfId="661" xr:uid="{00000000-0005-0000-0000-000091020000}"/>
    <cellStyle name="20% - Énfasis6 11 4" xfId="662" xr:uid="{00000000-0005-0000-0000-000092020000}"/>
    <cellStyle name="20% - Énfasis6 11 5" xfId="663" xr:uid="{00000000-0005-0000-0000-000093020000}"/>
    <cellStyle name="20% - Énfasis6 12" xfId="664" xr:uid="{00000000-0005-0000-0000-000094020000}"/>
    <cellStyle name="20% - Énfasis6 12 2" xfId="665" xr:uid="{00000000-0005-0000-0000-000095020000}"/>
    <cellStyle name="20% - Énfasis6 12 3" xfId="666" xr:uid="{00000000-0005-0000-0000-000096020000}"/>
    <cellStyle name="20% - Énfasis6 12 4" xfId="667" xr:uid="{00000000-0005-0000-0000-000097020000}"/>
    <cellStyle name="20% - Énfasis6 12 5" xfId="668" xr:uid="{00000000-0005-0000-0000-000098020000}"/>
    <cellStyle name="20% - Énfasis6 13" xfId="669" xr:uid="{00000000-0005-0000-0000-000099020000}"/>
    <cellStyle name="20% - Énfasis6 13 2" xfId="670" xr:uid="{00000000-0005-0000-0000-00009A020000}"/>
    <cellStyle name="20% - Énfasis6 13 3" xfId="671" xr:uid="{00000000-0005-0000-0000-00009B020000}"/>
    <cellStyle name="20% - Énfasis6 13 4" xfId="672" xr:uid="{00000000-0005-0000-0000-00009C020000}"/>
    <cellStyle name="20% - Énfasis6 13 5" xfId="673" xr:uid="{00000000-0005-0000-0000-00009D020000}"/>
    <cellStyle name="20% - Énfasis6 14" xfId="674" xr:uid="{00000000-0005-0000-0000-00009E020000}"/>
    <cellStyle name="20% - Énfasis6 14 2" xfId="675" xr:uid="{00000000-0005-0000-0000-00009F020000}"/>
    <cellStyle name="20% - Énfasis6 14 3" xfId="676" xr:uid="{00000000-0005-0000-0000-0000A0020000}"/>
    <cellStyle name="20% - Énfasis6 14 4" xfId="677" xr:uid="{00000000-0005-0000-0000-0000A1020000}"/>
    <cellStyle name="20% - Énfasis6 14 5" xfId="678" xr:uid="{00000000-0005-0000-0000-0000A2020000}"/>
    <cellStyle name="20% - Énfasis6 15" xfId="679" xr:uid="{00000000-0005-0000-0000-0000A3020000}"/>
    <cellStyle name="20% - Énfasis6 15 2" xfId="680" xr:uid="{00000000-0005-0000-0000-0000A4020000}"/>
    <cellStyle name="20% - Énfasis6 15 3" xfId="681" xr:uid="{00000000-0005-0000-0000-0000A5020000}"/>
    <cellStyle name="20% - Énfasis6 15 4" xfId="682" xr:uid="{00000000-0005-0000-0000-0000A6020000}"/>
    <cellStyle name="20% - Énfasis6 15 5" xfId="683" xr:uid="{00000000-0005-0000-0000-0000A7020000}"/>
    <cellStyle name="20% - Énfasis6 16" xfId="684" xr:uid="{00000000-0005-0000-0000-0000A8020000}"/>
    <cellStyle name="20% - Énfasis6 16 2" xfId="685" xr:uid="{00000000-0005-0000-0000-0000A9020000}"/>
    <cellStyle name="20% - Énfasis6 16 3" xfId="686" xr:uid="{00000000-0005-0000-0000-0000AA020000}"/>
    <cellStyle name="20% - Énfasis6 16 4" xfId="687" xr:uid="{00000000-0005-0000-0000-0000AB020000}"/>
    <cellStyle name="20% - Énfasis6 16 5" xfId="688" xr:uid="{00000000-0005-0000-0000-0000AC020000}"/>
    <cellStyle name="20% - Énfasis6 17" xfId="689" xr:uid="{00000000-0005-0000-0000-0000AD020000}"/>
    <cellStyle name="20% - Énfasis6 17 2" xfId="690" xr:uid="{00000000-0005-0000-0000-0000AE020000}"/>
    <cellStyle name="20% - Énfasis6 17 3" xfId="691" xr:uid="{00000000-0005-0000-0000-0000AF020000}"/>
    <cellStyle name="20% - Énfasis6 17 4" xfId="692" xr:uid="{00000000-0005-0000-0000-0000B0020000}"/>
    <cellStyle name="20% - Énfasis6 17 5" xfId="693" xr:uid="{00000000-0005-0000-0000-0000B1020000}"/>
    <cellStyle name="20% - Énfasis6 18" xfId="694" xr:uid="{00000000-0005-0000-0000-0000B2020000}"/>
    <cellStyle name="20% - Énfasis6 19" xfId="695" xr:uid="{00000000-0005-0000-0000-0000B3020000}"/>
    <cellStyle name="20% - Énfasis6 2" xfId="696" xr:uid="{00000000-0005-0000-0000-0000B4020000}"/>
    <cellStyle name="20% - Énfasis6 2 2" xfId="697" xr:uid="{00000000-0005-0000-0000-0000B5020000}"/>
    <cellStyle name="20% - Énfasis6 2 2 2" xfId="698" xr:uid="{00000000-0005-0000-0000-0000B6020000}"/>
    <cellStyle name="20% - Énfasis6 2 2 3" xfId="699" xr:uid="{00000000-0005-0000-0000-0000B7020000}"/>
    <cellStyle name="20% - Énfasis6 2 2 4" xfId="700" xr:uid="{00000000-0005-0000-0000-0000B8020000}"/>
    <cellStyle name="20% - Énfasis6 2 2 5" xfId="701" xr:uid="{00000000-0005-0000-0000-0000B9020000}"/>
    <cellStyle name="20% - Énfasis6 2 3" xfId="702" xr:uid="{00000000-0005-0000-0000-0000BA020000}"/>
    <cellStyle name="20% - Énfasis6 2 4" xfId="703" xr:uid="{00000000-0005-0000-0000-0000BB020000}"/>
    <cellStyle name="20% - Énfasis6 2 5" xfId="704" xr:uid="{00000000-0005-0000-0000-0000BC020000}"/>
    <cellStyle name="20% - Énfasis6 2 6" xfId="705" xr:uid="{00000000-0005-0000-0000-0000BD020000}"/>
    <cellStyle name="20% - Énfasis6 20" xfId="706" xr:uid="{00000000-0005-0000-0000-0000BE020000}"/>
    <cellStyle name="20% - Énfasis6 21" xfId="707" xr:uid="{00000000-0005-0000-0000-0000BF020000}"/>
    <cellStyle name="20% - Énfasis6 22" xfId="708" xr:uid="{00000000-0005-0000-0000-0000C0020000}"/>
    <cellStyle name="20% - Énfasis6 23" xfId="709" xr:uid="{00000000-0005-0000-0000-0000C1020000}"/>
    <cellStyle name="20% - Énfasis6 24" xfId="710" xr:uid="{00000000-0005-0000-0000-0000C2020000}"/>
    <cellStyle name="20% - Énfasis6 25" xfId="711" xr:uid="{00000000-0005-0000-0000-0000C3020000}"/>
    <cellStyle name="20% - Énfasis6 26" xfId="712" xr:uid="{00000000-0005-0000-0000-0000C4020000}"/>
    <cellStyle name="20% - Énfasis6 27" xfId="713" xr:uid="{00000000-0005-0000-0000-0000C5020000}"/>
    <cellStyle name="20% - Énfasis6 28" xfId="714" xr:uid="{00000000-0005-0000-0000-0000C6020000}"/>
    <cellStyle name="20% - Énfasis6 29" xfId="715" xr:uid="{00000000-0005-0000-0000-0000C7020000}"/>
    <cellStyle name="20% - Énfasis6 3" xfId="716" xr:uid="{00000000-0005-0000-0000-0000C8020000}"/>
    <cellStyle name="20% - Énfasis6 3 2" xfId="717" xr:uid="{00000000-0005-0000-0000-0000C9020000}"/>
    <cellStyle name="20% - Énfasis6 3 2 2" xfId="718" xr:uid="{00000000-0005-0000-0000-0000CA020000}"/>
    <cellStyle name="20% - Énfasis6 3 2 3" xfId="719" xr:uid="{00000000-0005-0000-0000-0000CB020000}"/>
    <cellStyle name="20% - Énfasis6 3 2 4" xfId="720" xr:uid="{00000000-0005-0000-0000-0000CC020000}"/>
    <cellStyle name="20% - Énfasis6 3 2 5" xfId="721" xr:uid="{00000000-0005-0000-0000-0000CD020000}"/>
    <cellStyle name="20% - Énfasis6 3 3" xfId="722" xr:uid="{00000000-0005-0000-0000-0000CE020000}"/>
    <cellStyle name="20% - Énfasis6 3 4" xfId="723" xr:uid="{00000000-0005-0000-0000-0000CF020000}"/>
    <cellStyle name="20% - Énfasis6 3 5" xfId="724" xr:uid="{00000000-0005-0000-0000-0000D0020000}"/>
    <cellStyle name="20% - Énfasis6 3 6" xfId="725" xr:uid="{00000000-0005-0000-0000-0000D1020000}"/>
    <cellStyle name="20% - Énfasis6 30" xfId="726" xr:uid="{00000000-0005-0000-0000-0000D2020000}"/>
    <cellStyle name="20% - Énfasis6 31" xfId="727" xr:uid="{00000000-0005-0000-0000-0000D3020000}"/>
    <cellStyle name="20% - Énfasis6 32" xfId="728" xr:uid="{00000000-0005-0000-0000-0000D4020000}"/>
    <cellStyle name="20% - Énfasis6 4" xfId="729" xr:uid="{00000000-0005-0000-0000-0000D5020000}"/>
    <cellStyle name="20% - Énfasis6 4 2" xfId="730" xr:uid="{00000000-0005-0000-0000-0000D6020000}"/>
    <cellStyle name="20% - Énfasis6 4 2 2" xfId="731" xr:uid="{00000000-0005-0000-0000-0000D7020000}"/>
    <cellStyle name="20% - Énfasis6 4 2 3" xfId="732" xr:uid="{00000000-0005-0000-0000-0000D8020000}"/>
    <cellStyle name="20% - Énfasis6 4 2 4" xfId="733" xr:uid="{00000000-0005-0000-0000-0000D9020000}"/>
    <cellStyle name="20% - Énfasis6 4 2 5" xfId="734" xr:uid="{00000000-0005-0000-0000-0000DA020000}"/>
    <cellStyle name="20% - Énfasis6 4 3" xfId="735" xr:uid="{00000000-0005-0000-0000-0000DB020000}"/>
    <cellStyle name="20% - Énfasis6 4 4" xfId="736" xr:uid="{00000000-0005-0000-0000-0000DC020000}"/>
    <cellStyle name="20% - Énfasis6 4 5" xfId="737" xr:uid="{00000000-0005-0000-0000-0000DD020000}"/>
    <cellStyle name="20% - Énfasis6 4 6" xfId="738" xr:uid="{00000000-0005-0000-0000-0000DE020000}"/>
    <cellStyle name="20% - Énfasis6 5" xfId="739" xr:uid="{00000000-0005-0000-0000-0000DF020000}"/>
    <cellStyle name="20% - Énfasis6 5 2" xfId="740" xr:uid="{00000000-0005-0000-0000-0000E0020000}"/>
    <cellStyle name="20% - Énfasis6 5 2 2" xfId="741" xr:uid="{00000000-0005-0000-0000-0000E1020000}"/>
    <cellStyle name="20% - Énfasis6 5 2 3" xfId="742" xr:uid="{00000000-0005-0000-0000-0000E2020000}"/>
    <cellStyle name="20% - Énfasis6 5 2 4" xfId="743" xr:uid="{00000000-0005-0000-0000-0000E3020000}"/>
    <cellStyle name="20% - Énfasis6 5 2 5" xfId="744" xr:uid="{00000000-0005-0000-0000-0000E4020000}"/>
    <cellStyle name="20% - Énfasis6 5 3" xfId="745" xr:uid="{00000000-0005-0000-0000-0000E5020000}"/>
    <cellStyle name="20% - Énfasis6 5 4" xfId="746" xr:uid="{00000000-0005-0000-0000-0000E6020000}"/>
    <cellStyle name="20% - Énfasis6 5 5" xfId="747" xr:uid="{00000000-0005-0000-0000-0000E7020000}"/>
    <cellStyle name="20% - Énfasis6 5 6" xfId="748" xr:uid="{00000000-0005-0000-0000-0000E8020000}"/>
    <cellStyle name="20% - Énfasis6 6" xfId="749" xr:uid="{00000000-0005-0000-0000-0000E9020000}"/>
    <cellStyle name="20% - Énfasis6 6 2" xfId="750" xr:uid="{00000000-0005-0000-0000-0000EA020000}"/>
    <cellStyle name="20% - Énfasis6 6 2 2" xfId="751" xr:uid="{00000000-0005-0000-0000-0000EB020000}"/>
    <cellStyle name="20% - Énfasis6 6 2 3" xfId="752" xr:uid="{00000000-0005-0000-0000-0000EC020000}"/>
    <cellStyle name="20% - Énfasis6 6 2 4" xfId="753" xr:uid="{00000000-0005-0000-0000-0000ED020000}"/>
    <cellStyle name="20% - Énfasis6 6 2 5" xfId="754" xr:uid="{00000000-0005-0000-0000-0000EE020000}"/>
    <cellStyle name="20% - Énfasis6 6 3" xfId="755" xr:uid="{00000000-0005-0000-0000-0000EF020000}"/>
    <cellStyle name="20% - Énfasis6 6 4" xfId="756" xr:uid="{00000000-0005-0000-0000-0000F0020000}"/>
    <cellStyle name="20% - Énfasis6 6 5" xfId="757" xr:uid="{00000000-0005-0000-0000-0000F1020000}"/>
    <cellStyle name="20% - Énfasis6 6 6" xfId="758" xr:uid="{00000000-0005-0000-0000-0000F2020000}"/>
    <cellStyle name="20% - Énfasis6 7" xfId="759" xr:uid="{00000000-0005-0000-0000-0000F3020000}"/>
    <cellStyle name="20% - Énfasis6 7 2" xfId="760" xr:uid="{00000000-0005-0000-0000-0000F4020000}"/>
    <cellStyle name="20% - Énfasis6 7 2 2" xfId="761" xr:uid="{00000000-0005-0000-0000-0000F5020000}"/>
    <cellStyle name="20% - Énfasis6 7 2 3" xfId="762" xr:uid="{00000000-0005-0000-0000-0000F6020000}"/>
    <cellStyle name="20% - Énfasis6 7 2 4" xfId="763" xr:uid="{00000000-0005-0000-0000-0000F7020000}"/>
    <cellStyle name="20% - Énfasis6 7 2 5" xfId="764" xr:uid="{00000000-0005-0000-0000-0000F8020000}"/>
    <cellStyle name="20% - Énfasis6 7 3" xfId="765" xr:uid="{00000000-0005-0000-0000-0000F9020000}"/>
    <cellStyle name="20% - Énfasis6 7 4" xfId="766" xr:uid="{00000000-0005-0000-0000-0000FA020000}"/>
    <cellStyle name="20% - Énfasis6 7 5" xfId="767" xr:uid="{00000000-0005-0000-0000-0000FB020000}"/>
    <cellStyle name="20% - Énfasis6 7 6" xfId="768" xr:uid="{00000000-0005-0000-0000-0000FC020000}"/>
    <cellStyle name="20% - Énfasis6 8" xfId="769" xr:uid="{00000000-0005-0000-0000-0000FD020000}"/>
    <cellStyle name="20% - Énfasis6 8 2" xfId="770" xr:uid="{00000000-0005-0000-0000-0000FE020000}"/>
    <cellStyle name="20% - Énfasis6 8 2 2" xfId="771" xr:uid="{00000000-0005-0000-0000-0000FF020000}"/>
    <cellStyle name="20% - Énfasis6 8 2 3" xfId="772" xr:uid="{00000000-0005-0000-0000-000000030000}"/>
    <cellStyle name="20% - Énfasis6 8 2 4" xfId="773" xr:uid="{00000000-0005-0000-0000-000001030000}"/>
    <cellStyle name="20% - Énfasis6 8 2 5" xfId="774" xr:uid="{00000000-0005-0000-0000-000002030000}"/>
    <cellStyle name="20% - Énfasis6 8 3" xfId="775" xr:uid="{00000000-0005-0000-0000-000003030000}"/>
    <cellStyle name="20% - Énfasis6 8 4" xfId="776" xr:uid="{00000000-0005-0000-0000-000004030000}"/>
    <cellStyle name="20% - Énfasis6 8 5" xfId="777" xr:uid="{00000000-0005-0000-0000-000005030000}"/>
    <cellStyle name="20% - Énfasis6 8 6" xfId="778" xr:uid="{00000000-0005-0000-0000-000006030000}"/>
    <cellStyle name="20% - Énfasis6 9" xfId="779" xr:uid="{00000000-0005-0000-0000-000007030000}"/>
    <cellStyle name="20% - Énfasis6 9 2" xfId="780" xr:uid="{00000000-0005-0000-0000-000008030000}"/>
    <cellStyle name="20% - Énfasis6 9 3" xfId="781" xr:uid="{00000000-0005-0000-0000-000009030000}"/>
    <cellStyle name="20% - Énfasis6 9 4" xfId="782" xr:uid="{00000000-0005-0000-0000-00000A030000}"/>
    <cellStyle name="20% - Énfasis6 9 5" xfId="783" xr:uid="{00000000-0005-0000-0000-00000B030000}"/>
    <cellStyle name="40% - Énfasis1 10" xfId="784" xr:uid="{00000000-0005-0000-0000-00000C030000}"/>
    <cellStyle name="40% - Énfasis1 10 2" xfId="785" xr:uid="{00000000-0005-0000-0000-00000D030000}"/>
    <cellStyle name="40% - Énfasis1 10 3" xfId="786" xr:uid="{00000000-0005-0000-0000-00000E030000}"/>
    <cellStyle name="40% - Énfasis1 10 4" xfId="787" xr:uid="{00000000-0005-0000-0000-00000F030000}"/>
    <cellStyle name="40% - Énfasis1 10 5" xfId="788" xr:uid="{00000000-0005-0000-0000-000010030000}"/>
    <cellStyle name="40% - Énfasis1 11" xfId="789" xr:uid="{00000000-0005-0000-0000-000011030000}"/>
    <cellStyle name="40% - Énfasis1 11 2" xfId="790" xr:uid="{00000000-0005-0000-0000-000012030000}"/>
    <cellStyle name="40% - Énfasis1 11 3" xfId="791" xr:uid="{00000000-0005-0000-0000-000013030000}"/>
    <cellStyle name="40% - Énfasis1 11 4" xfId="792" xr:uid="{00000000-0005-0000-0000-000014030000}"/>
    <cellStyle name="40% - Énfasis1 11 5" xfId="793" xr:uid="{00000000-0005-0000-0000-000015030000}"/>
    <cellStyle name="40% - Énfasis1 12" xfId="794" xr:uid="{00000000-0005-0000-0000-000016030000}"/>
    <cellStyle name="40% - Énfasis1 12 2" xfId="795" xr:uid="{00000000-0005-0000-0000-000017030000}"/>
    <cellStyle name="40% - Énfasis1 12 3" xfId="796" xr:uid="{00000000-0005-0000-0000-000018030000}"/>
    <cellStyle name="40% - Énfasis1 12 4" xfId="797" xr:uid="{00000000-0005-0000-0000-000019030000}"/>
    <cellStyle name="40% - Énfasis1 12 5" xfId="798" xr:uid="{00000000-0005-0000-0000-00001A030000}"/>
    <cellStyle name="40% - Énfasis1 13" xfId="799" xr:uid="{00000000-0005-0000-0000-00001B030000}"/>
    <cellStyle name="40% - Énfasis1 13 2" xfId="800" xr:uid="{00000000-0005-0000-0000-00001C030000}"/>
    <cellStyle name="40% - Énfasis1 13 3" xfId="801" xr:uid="{00000000-0005-0000-0000-00001D030000}"/>
    <cellStyle name="40% - Énfasis1 13 4" xfId="802" xr:uid="{00000000-0005-0000-0000-00001E030000}"/>
    <cellStyle name="40% - Énfasis1 13 5" xfId="803" xr:uid="{00000000-0005-0000-0000-00001F030000}"/>
    <cellStyle name="40% - Énfasis1 14" xfId="804" xr:uid="{00000000-0005-0000-0000-000020030000}"/>
    <cellStyle name="40% - Énfasis1 14 2" xfId="805" xr:uid="{00000000-0005-0000-0000-000021030000}"/>
    <cellStyle name="40% - Énfasis1 14 3" xfId="806" xr:uid="{00000000-0005-0000-0000-000022030000}"/>
    <cellStyle name="40% - Énfasis1 14 4" xfId="807" xr:uid="{00000000-0005-0000-0000-000023030000}"/>
    <cellStyle name="40% - Énfasis1 14 5" xfId="808" xr:uid="{00000000-0005-0000-0000-000024030000}"/>
    <cellStyle name="40% - Énfasis1 15" xfId="809" xr:uid="{00000000-0005-0000-0000-000025030000}"/>
    <cellStyle name="40% - Énfasis1 15 2" xfId="810" xr:uid="{00000000-0005-0000-0000-000026030000}"/>
    <cellStyle name="40% - Énfasis1 15 3" xfId="811" xr:uid="{00000000-0005-0000-0000-000027030000}"/>
    <cellStyle name="40% - Énfasis1 15 4" xfId="812" xr:uid="{00000000-0005-0000-0000-000028030000}"/>
    <cellStyle name="40% - Énfasis1 15 5" xfId="813" xr:uid="{00000000-0005-0000-0000-000029030000}"/>
    <cellStyle name="40% - Énfasis1 16" xfId="814" xr:uid="{00000000-0005-0000-0000-00002A030000}"/>
    <cellStyle name="40% - Énfasis1 16 2" xfId="815" xr:uid="{00000000-0005-0000-0000-00002B030000}"/>
    <cellStyle name="40% - Énfasis1 16 3" xfId="816" xr:uid="{00000000-0005-0000-0000-00002C030000}"/>
    <cellStyle name="40% - Énfasis1 16 4" xfId="817" xr:uid="{00000000-0005-0000-0000-00002D030000}"/>
    <cellStyle name="40% - Énfasis1 16 5" xfId="818" xr:uid="{00000000-0005-0000-0000-00002E030000}"/>
    <cellStyle name="40% - Énfasis1 17" xfId="819" xr:uid="{00000000-0005-0000-0000-00002F030000}"/>
    <cellStyle name="40% - Énfasis1 17 2" xfId="820" xr:uid="{00000000-0005-0000-0000-000030030000}"/>
    <cellStyle name="40% - Énfasis1 17 3" xfId="821" xr:uid="{00000000-0005-0000-0000-000031030000}"/>
    <cellStyle name="40% - Énfasis1 17 4" xfId="822" xr:uid="{00000000-0005-0000-0000-000032030000}"/>
    <cellStyle name="40% - Énfasis1 17 5" xfId="823" xr:uid="{00000000-0005-0000-0000-000033030000}"/>
    <cellStyle name="40% - Énfasis1 18" xfId="824" xr:uid="{00000000-0005-0000-0000-000034030000}"/>
    <cellStyle name="40% - Énfasis1 19" xfId="825" xr:uid="{00000000-0005-0000-0000-000035030000}"/>
    <cellStyle name="40% - Énfasis1 2" xfId="826" xr:uid="{00000000-0005-0000-0000-000036030000}"/>
    <cellStyle name="40% - Énfasis1 2 2" xfId="827" xr:uid="{00000000-0005-0000-0000-000037030000}"/>
    <cellStyle name="40% - Énfasis1 2 2 2" xfId="828" xr:uid="{00000000-0005-0000-0000-000038030000}"/>
    <cellStyle name="40% - Énfasis1 2 2 3" xfId="829" xr:uid="{00000000-0005-0000-0000-000039030000}"/>
    <cellStyle name="40% - Énfasis1 2 2 4" xfId="830" xr:uid="{00000000-0005-0000-0000-00003A030000}"/>
    <cellStyle name="40% - Énfasis1 2 2 5" xfId="831" xr:uid="{00000000-0005-0000-0000-00003B030000}"/>
    <cellStyle name="40% - Énfasis1 2 3" xfId="832" xr:uid="{00000000-0005-0000-0000-00003C030000}"/>
    <cellStyle name="40% - Énfasis1 2 4" xfId="833" xr:uid="{00000000-0005-0000-0000-00003D030000}"/>
    <cellStyle name="40% - Énfasis1 2 5" xfId="834" xr:uid="{00000000-0005-0000-0000-00003E030000}"/>
    <cellStyle name="40% - Énfasis1 2 6" xfId="835" xr:uid="{00000000-0005-0000-0000-00003F030000}"/>
    <cellStyle name="40% - Énfasis1 20" xfId="836" xr:uid="{00000000-0005-0000-0000-000040030000}"/>
    <cellStyle name="40% - Énfasis1 21" xfId="837" xr:uid="{00000000-0005-0000-0000-000041030000}"/>
    <cellStyle name="40% - Énfasis1 22" xfId="838" xr:uid="{00000000-0005-0000-0000-000042030000}"/>
    <cellStyle name="40% - Énfasis1 23" xfId="839" xr:uid="{00000000-0005-0000-0000-000043030000}"/>
    <cellStyle name="40% - Énfasis1 24" xfId="840" xr:uid="{00000000-0005-0000-0000-000044030000}"/>
    <cellStyle name="40% - Énfasis1 25" xfId="841" xr:uid="{00000000-0005-0000-0000-000045030000}"/>
    <cellStyle name="40% - Énfasis1 26" xfId="842" xr:uid="{00000000-0005-0000-0000-000046030000}"/>
    <cellStyle name="40% - Énfasis1 27" xfId="843" xr:uid="{00000000-0005-0000-0000-000047030000}"/>
    <cellStyle name="40% - Énfasis1 28" xfId="844" xr:uid="{00000000-0005-0000-0000-000048030000}"/>
    <cellStyle name="40% - Énfasis1 29" xfId="845" xr:uid="{00000000-0005-0000-0000-000049030000}"/>
    <cellStyle name="40% - Énfasis1 3" xfId="846" xr:uid="{00000000-0005-0000-0000-00004A030000}"/>
    <cellStyle name="40% - Énfasis1 3 2" xfId="847" xr:uid="{00000000-0005-0000-0000-00004B030000}"/>
    <cellStyle name="40% - Énfasis1 3 2 2" xfId="848" xr:uid="{00000000-0005-0000-0000-00004C030000}"/>
    <cellStyle name="40% - Énfasis1 3 2 3" xfId="849" xr:uid="{00000000-0005-0000-0000-00004D030000}"/>
    <cellStyle name="40% - Énfasis1 3 2 4" xfId="850" xr:uid="{00000000-0005-0000-0000-00004E030000}"/>
    <cellStyle name="40% - Énfasis1 3 2 5" xfId="851" xr:uid="{00000000-0005-0000-0000-00004F030000}"/>
    <cellStyle name="40% - Énfasis1 3 3" xfId="852" xr:uid="{00000000-0005-0000-0000-000050030000}"/>
    <cellStyle name="40% - Énfasis1 3 4" xfId="853" xr:uid="{00000000-0005-0000-0000-000051030000}"/>
    <cellStyle name="40% - Énfasis1 3 5" xfId="854" xr:uid="{00000000-0005-0000-0000-000052030000}"/>
    <cellStyle name="40% - Énfasis1 3 6" xfId="855" xr:uid="{00000000-0005-0000-0000-000053030000}"/>
    <cellStyle name="40% - Énfasis1 30" xfId="856" xr:uid="{00000000-0005-0000-0000-000054030000}"/>
    <cellStyle name="40% - Énfasis1 31" xfId="857" xr:uid="{00000000-0005-0000-0000-000055030000}"/>
    <cellStyle name="40% - Énfasis1 32" xfId="858" xr:uid="{00000000-0005-0000-0000-000056030000}"/>
    <cellStyle name="40% - Énfasis1 4" xfId="859" xr:uid="{00000000-0005-0000-0000-000057030000}"/>
    <cellStyle name="40% - Énfasis1 4 2" xfId="860" xr:uid="{00000000-0005-0000-0000-000058030000}"/>
    <cellStyle name="40% - Énfasis1 4 2 2" xfId="861" xr:uid="{00000000-0005-0000-0000-000059030000}"/>
    <cellStyle name="40% - Énfasis1 4 2 3" xfId="862" xr:uid="{00000000-0005-0000-0000-00005A030000}"/>
    <cellStyle name="40% - Énfasis1 4 2 4" xfId="863" xr:uid="{00000000-0005-0000-0000-00005B030000}"/>
    <cellStyle name="40% - Énfasis1 4 2 5" xfId="864" xr:uid="{00000000-0005-0000-0000-00005C030000}"/>
    <cellStyle name="40% - Énfasis1 4 3" xfId="865" xr:uid="{00000000-0005-0000-0000-00005D030000}"/>
    <cellStyle name="40% - Énfasis1 4 4" xfId="866" xr:uid="{00000000-0005-0000-0000-00005E030000}"/>
    <cellStyle name="40% - Énfasis1 4 5" xfId="867" xr:uid="{00000000-0005-0000-0000-00005F030000}"/>
    <cellStyle name="40% - Énfasis1 4 6" xfId="868" xr:uid="{00000000-0005-0000-0000-000060030000}"/>
    <cellStyle name="40% - Énfasis1 5" xfId="869" xr:uid="{00000000-0005-0000-0000-000061030000}"/>
    <cellStyle name="40% - Énfasis1 5 2" xfId="870" xr:uid="{00000000-0005-0000-0000-000062030000}"/>
    <cellStyle name="40% - Énfasis1 5 2 2" xfId="871" xr:uid="{00000000-0005-0000-0000-000063030000}"/>
    <cellStyle name="40% - Énfasis1 5 2 3" xfId="872" xr:uid="{00000000-0005-0000-0000-000064030000}"/>
    <cellStyle name="40% - Énfasis1 5 2 4" xfId="873" xr:uid="{00000000-0005-0000-0000-000065030000}"/>
    <cellStyle name="40% - Énfasis1 5 2 5" xfId="874" xr:uid="{00000000-0005-0000-0000-000066030000}"/>
    <cellStyle name="40% - Énfasis1 5 3" xfId="875" xr:uid="{00000000-0005-0000-0000-000067030000}"/>
    <cellStyle name="40% - Énfasis1 5 4" xfId="876" xr:uid="{00000000-0005-0000-0000-000068030000}"/>
    <cellStyle name="40% - Énfasis1 5 5" xfId="877" xr:uid="{00000000-0005-0000-0000-000069030000}"/>
    <cellStyle name="40% - Énfasis1 5 6" xfId="878" xr:uid="{00000000-0005-0000-0000-00006A030000}"/>
    <cellStyle name="40% - Énfasis1 6" xfId="879" xr:uid="{00000000-0005-0000-0000-00006B030000}"/>
    <cellStyle name="40% - Énfasis1 6 2" xfId="880" xr:uid="{00000000-0005-0000-0000-00006C030000}"/>
    <cellStyle name="40% - Énfasis1 6 2 2" xfId="881" xr:uid="{00000000-0005-0000-0000-00006D030000}"/>
    <cellStyle name="40% - Énfasis1 6 2 3" xfId="882" xr:uid="{00000000-0005-0000-0000-00006E030000}"/>
    <cellStyle name="40% - Énfasis1 6 2 4" xfId="883" xr:uid="{00000000-0005-0000-0000-00006F030000}"/>
    <cellStyle name="40% - Énfasis1 6 2 5" xfId="884" xr:uid="{00000000-0005-0000-0000-000070030000}"/>
    <cellStyle name="40% - Énfasis1 6 3" xfId="885" xr:uid="{00000000-0005-0000-0000-000071030000}"/>
    <cellStyle name="40% - Énfasis1 6 4" xfId="886" xr:uid="{00000000-0005-0000-0000-000072030000}"/>
    <cellStyle name="40% - Énfasis1 6 5" xfId="887" xr:uid="{00000000-0005-0000-0000-000073030000}"/>
    <cellStyle name="40% - Énfasis1 6 6" xfId="888" xr:uid="{00000000-0005-0000-0000-000074030000}"/>
    <cellStyle name="40% - Énfasis1 7" xfId="889" xr:uid="{00000000-0005-0000-0000-000075030000}"/>
    <cellStyle name="40% - Énfasis1 7 2" xfId="890" xr:uid="{00000000-0005-0000-0000-000076030000}"/>
    <cellStyle name="40% - Énfasis1 7 2 2" xfId="891" xr:uid="{00000000-0005-0000-0000-000077030000}"/>
    <cellStyle name="40% - Énfasis1 7 2 3" xfId="892" xr:uid="{00000000-0005-0000-0000-000078030000}"/>
    <cellStyle name="40% - Énfasis1 7 2 4" xfId="893" xr:uid="{00000000-0005-0000-0000-000079030000}"/>
    <cellStyle name="40% - Énfasis1 7 2 5" xfId="894" xr:uid="{00000000-0005-0000-0000-00007A030000}"/>
    <cellStyle name="40% - Énfasis1 7 3" xfId="895" xr:uid="{00000000-0005-0000-0000-00007B030000}"/>
    <cellStyle name="40% - Énfasis1 7 4" xfId="896" xr:uid="{00000000-0005-0000-0000-00007C030000}"/>
    <cellStyle name="40% - Énfasis1 7 5" xfId="897" xr:uid="{00000000-0005-0000-0000-00007D030000}"/>
    <cellStyle name="40% - Énfasis1 7 6" xfId="898" xr:uid="{00000000-0005-0000-0000-00007E030000}"/>
    <cellStyle name="40% - Énfasis1 8" xfId="899" xr:uid="{00000000-0005-0000-0000-00007F030000}"/>
    <cellStyle name="40% - Énfasis1 8 2" xfId="900" xr:uid="{00000000-0005-0000-0000-000080030000}"/>
    <cellStyle name="40% - Énfasis1 8 2 2" xfId="901" xr:uid="{00000000-0005-0000-0000-000081030000}"/>
    <cellStyle name="40% - Énfasis1 8 2 3" xfId="902" xr:uid="{00000000-0005-0000-0000-000082030000}"/>
    <cellStyle name="40% - Énfasis1 8 2 4" xfId="903" xr:uid="{00000000-0005-0000-0000-000083030000}"/>
    <cellStyle name="40% - Énfasis1 8 2 5" xfId="904" xr:uid="{00000000-0005-0000-0000-000084030000}"/>
    <cellStyle name="40% - Énfasis1 8 3" xfId="905" xr:uid="{00000000-0005-0000-0000-000085030000}"/>
    <cellStyle name="40% - Énfasis1 8 4" xfId="906" xr:uid="{00000000-0005-0000-0000-000086030000}"/>
    <cellStyle name="40% - Énfasis1 8 5" xfId="907" xr:uid="{00000000-0005-0000-0000-000087030000}"/>
    <cellStyle name="40% - Énfasis1 8 6" xfId="908" xr:uid="{00000000-0005-0000-0000-000088030000}"/>
    <cellStyle name="40% - Énfasis1 9" xfId="909" xr:uid="{00000000-0005-0000-0000-000089030000}"/>
    <cellStyle name="40% - Énfasis1 9 2" xfId="910" xr:uid="{00000000-0005-0000-0000-00008A030000}"/>
    <cellStyle name="40% - Énfasis1 9 3" xfId="911" xr:uid="{00000000-0005-0000-0000-00008B030000}"/>
    <cellStyle name="40% - Énfasis1 9 4" xfId="912" xr:uid="{00000000-0005-0000-0000-00008C030000}"/>
    <cellStyle name="40% - Énfasis1 9 5" xfId="913" xr:uid="{00000000-0005-0000-0000-00008D030000}"/>
    <cellStyle name="40% - Énfasis2 10" xfId="914" xr:uid="{00000000-0005-0000-0000-00008E030000}"/>
    <cellStyle name="40% - Énfasis2 10 2" xfId="915" xr:uid="{00000000-0005-0000-0000-00008F030000}"/>
    <cellStyle name="40% - Énfasis2 10 3" xfId="916" xr:uid="{00000000-0005-0000-0000-000090030000}"/>
    <cellStyle name="40% - Énfasis2 10 4" xfId="917" xr:uid="{00000000-0005-0000-0000-000091030000}"/>
    <cellStyle name="40% - Énfasis2 10 5" xfId="918" xr:uid="{00000000-0005-0000-0000-000092030000}"/>
    <cellStyle name="40% - Énfasis2 11" xfId="919" xr:uid="{00000000-0005-0000-0000-000093030000}"/>
    <cellStyle name="40% - Énfasis2 11 2" xfId="920" xr:uid="{00000000-0005-0000-0000-000094030000}"/>
    <cellStyle name="40% - Énfasis2 11 3" xfId="921" xr:uid="{00000000-0005-0000-0000-000095030000}"/>
    <cellStyle name="40% - Énfasis2 11 4" xfId="922" xr:uid="{00000000-0005-0000-0000-000096030000}"/>
    <cellStyle name="40% - Énfasis2 11 5" xfId="923" xr:uid="{00000000-0005-0000-0000-000097030000}"/>
    <cellStyle name="40% - Énfasis2 12" xfId="924" xr:uid="{00000000-0005-0000-0000-000098030000}"/>
    <cellStyle name="40% - Énfasis2 12 2" xfId="925" xr:uid="{00000000-0005-0000-0000-000099030000}"/>
    <cellStyle name="40% - Énfasis2 12 3" xfId="926" xr:uid="{00000000-0005-0000-0000-00009A030000}"/>
    <cellStyle name="40% - Énfasis2 12 4" xfId="927" xr:uid="{00000000-0005-0000-0000-00009B030000}"/>
    <cellStyle name="40% - Énfasis2 12 5" xfId="928" xr:uid="{00000000-0005-0000-0000-00009C030000}"/>
    <cellStyle name="40% - Énfasis2 13" xfId="929" xr:uid="{00000000-0005-0000-0000-00009D030000}"/>
    <cellStyle name="40% - Énfasis2 13 2" xfId="930" xr:uid="{00000000-0005-0000-0000-00009E030000}"/>
    <cellStyle name="40% - Énfasis2 13 3" xfId="931" xr:uid="{00000000-0005-0000-0000-00009F030000}"/>
    <cellStyle name="40% - Énfasis2 13 4" xfId="932" xr:uid="{00000000-0005-0000-0000-0000A0030000}"/>
    <cellStyle name="40% - Énfasis2 13 5" xfId="933" xr:uid="{00000000-0005-0000-0000-0000A1030000}"/>
    <cellStyle name="40% - Énfasis2 14" xfId="934" xr:uid="{00000000-0005-0000-0000-0000A2030000}"/>
    <cellStyle name="40% - Énfasis2 14 2" xfId="935" xr:uid="{00000000-0005-0000-0000-0000A3030000}"/>
    <cellStyle name="40% - Énfasis2 14 3" xfId="936" xr:uid="{00000000-0005-0000-0000-0000A4030000}"/>
    <cellStyle name="40% - Énfasis2 14 4" xfId="937" xr:uid="{00000000-0005-0000-0000-0000A5030000}"/>
    <cellStyle name="40% - Énfasis2 14 5" xfId="938" xr:uid="{00000000-0005-0000-0000-0000A6030000}"/>
    <cellStyle name="40% - Énfasis2 15" xfId="939" xr:uid="{00000000-0005-0000-0000-0000A7030000}"/>
    <cellStyle name="40% - Énfasis2 15 2" xfId="940" xr:uid="{00000000-0005-0000-0000-0000A8030000}"/>
    <cellStyle name="40% - Énfasis2 15 3" xfId="941" xr:uid="{00000000-0005-0000-0000-0000A9030000}"/>
    <cellStyle name="40% - Énfasis2 15 4" xfId="942" xr:uid="{00000000-0005-0000-0000-0000AA030000}"/>
    <cellStyle name="40% - Énfasis2 15 5" xfId="943" xr:uid="{00000000-0005-0000-0000-0000AB030000}"/>
    <cellStyle name="40% - Énfasis2 16" xfId="944" xr:uid="{00000000-0005-0000-0000-0000AC030000}"/>
    <cellStyle name="40% - Énfasis2 16 2" xfId="945" xr:uid="{00000000-0005-0000-0000-0000AD030000}"/>
    <cellStyle name="40% - Énfasis2 16 3" xfId="946" xr:uid="{00000000-0005-0000-0000-0000AE030000}"/>
    <cellStyle name="40% - Énfasis2 16 4" xfId="947" xr:uid="{00000000-0005-0000-0000-0000AF030000}"/>
    <cellStyle name="40% - Énfasis2 16 5" xfId="948" xr:uid="{00000000-0005-0000-0000-0000B0030000}"/>
    <cellStyle name="40% - Énfasis2 17" xfId="949" xr:uid="{00000000-0005-0000-0000-0000B1030000}"/>
    <cellStyle name="40% - Énfasis2 17 2" xfId="950" xr:uid="{00000000-0005-0000-0000-0000B2030000}"/>
    <cellStyle name="40% - Énfasis2 17 3" xfId="951" xr:uid="{00000000-0005-0000-0000-0000B3030000}"/>
    <cellStyle name="40% - Énfasis2 17 4" xfId="952" xr:uid="{00000000-0005-0000-0000-0000B4030000}"/>
    <cellStyle name="40% - Énfasis2 17 5" xfId="953" xr:uid="{00000000-0005-0000-0000-0000B5030000}"/>
    <cellStyle name="40% - Énfasis2 18" xfId="954" xr:uid="{00000000-0005-0000-0000-0000B6030000}"/>
    <cellStyle name="40% - Énfasis2 19" xfId="955" xr:uid="{00000000-0005-0000-0000-0000B7030000}"/>
    <cellStyle name="40% - Énfasis2 2" xfId="956" xr:uid="{00000000-0005-0000-0000-0000B8030000}"/>
    <cellStyle name="40% - Énfasis2 2 2" xfId="957" xr:uid="{00000000-0005-0000-0000-0000B9030000}"/>
    <cellStyle name="40% - Énfasis2 2 2 2" xfId="958" xr:uid="{00000000-0005-0000-0000-0000BA030000}"/>
    <cellStyle name="40% - Énfasis2 2 2 3" xfId="959" xr:uid="{00000000-0005-0000-0000-0000BB030000}"/>
    <cellStyle name="40% - Énfasis2 2 2 4" xfId="960" xr:uid="{00000000-0005-0000-0000-0000BC030000}"/>
    <cellStyle name="40% - Énfasis2 2 2 5" xfId="961" xr:uid="{00000000-0005-0000-0000-0000BD030000}"/>
    <cellStyle name="40% - Énfasis2 2 3" xfId="962" xr:uid="{00000000-0005-0000-0000-0000BE030000}"/>
    <cellStyle name="40% - Énfasis2 2 4" xfId="963" xr:uid="{00000000-0005-0000-0000-0000BF030000}"/>
    <cellStyle name="40% - Énfasis2 2 5" xfId="964" xr:uid="{00000000-0005-0000-0000-0000C0030000}"/>
    <cellStyle name="40% - Énfasis2 2 6" xfId="965" xr:uid="{00000000-0005-0000-0000-0000C1030000}"/>
    <cellStyle name="40% - Énfasis2 20" xfId="966" xr:uid="{00000000-0005-0000-0000-0000C2030000}"/>
    <cellStyle name="40% - Énfasis2 21" xfId="967" xr:uid="{00000000-0005-0000-0000-0000C3030000}"/>
    <cellStyle name="40% - Énfasis2 22" xfId="968" xr:uid="{00000000-0005-0000-0000-0000C4030000}"/>
    <cellStyle name="40% - Énfasis2 23" xfId="969" xr:uid="{00000000-0005-0000-0000-0000C5030000}"/>
    <cellStyle name="40% - Énfasis2 24" xfId="970" xr:uid="{00000000-0005-0000-0000-0000C6030000}"/>
    <cellStyle name="40% - Énfasis2 25" xfId="971" xr:uid="{00000000-0005-0000-0000-0000C7030000}"/>
    <cellStyle name="40% - Énfasis2 26" xfId="972" xr:uid="{00000000-0005-0000-0000-0000C8030000}"/>
    <cellStyle name="40% - Énfasis2 27" xfId="973" xr:uid="{00000000-0005-0000-0000-0000C9030000}"/>
    <cellStyle name="40% - Énfasis2 28" xfId="974" xr:uid="{00000000-0005-0000-0000-0000CA030000}"/>
    <cellStyle name="40% - Énfasis2 29" xfId="975" xr:uid="{00000000-0005-0000-0000-0000CB030000}"/>
    <cellStyle name="40% - Énfasis2 3" xfId="976" xr:uid="{00000000-0005-0000-0000-0000CC030000}"/>
    <cellStyle name="40% - Énfasis2 3 2" xfId="977" xr:uid="{00000000-0005-0000-0000-0000CD030000}"/>
    <cellStyle name="40% - Énfasis2 3 2 2" xfId="978" xr:uid="{00000000-0005-0000-0000-0000CE030000}"/>
    <cellStyle name="40% - Énfasis2 3 2 3" xfId="979" xr:uid="{00000000-0005-0000-0000-0000CF030000}"/>
    <cellStyle name="40% - Énfasis2 3 2 4" xfId="980" xr:uid="{00000000-0005-0000-0000-0000D0030000}"/>
    <cellStyle name="40% - Énfasis2 3 2 5" xfId="981" xr:uid="{00000000-0005-0000-0000-0000D1030000}"/>
    <cellStyle name="40% - Énfasis2 3 3" xfId="982" xr:uid="{00000000-0005-0000-0000-0000D2030000}"/>
    <cellStyle name="40% - Énfasis2 3 4" xfId="983" xr:uid="{00000000-0005-0000-0000-0000D3030000}"/>
    <cellStyle name="40% - Énfasis2 3 5" xfId="984" xr:uid="{00000000-0005-0000-0000-0000D4030000}"/>
    <cellStyle name="40% - Énfasis2 3 6" xfId="985" xr:uid="{00000000-0005-0000-0000-0000D5030000}"/>
    <cellStyle name="40% - Énfasis2 30" xfId="986" xr:uid="{00000000-0005-0000-0000-0000D6030000}"/>
    <cellStyle name="40% - Énfasis2 31" xfId="987" xr:uid="{00000000-0005-0000-0000-0000D7030000}"/>
    <cellStyle name="40% - Énfasis2 32" xfId="988" xr:uid="{00000000-0005-0000-0000-0000D8030000}"/>
    <cellStyle name="40% - Énfasis2 4" xfId="989" xr:uid="{00000000-0005-0000-0000-0000D9030000}"/>
    <cellStyle name="40% - Énfasis2 4 2" xfId="990" xr:uid="{00000000-0005-0000-0000-0000DA030000}"/>
    <cellStyle name="40% - Énfasis2 4 2 2" xfId="991" xr:uid="{00000000-0005-0000-0000-0000DB030000}"/>
    <cellStyle name="40% - Énfasis2 4 2 3" xfId="992" xr:uid="{00000000-0005-0000-0000-0000DC030000}"/>
    <cellStyle name="40% - Énfasis2 4 2 4" xfId="993" xr:uid="{00000000-0005-0000-0000-0000DD030000}"/>
    <cellStyle name="40% - Énfasis2 4 2 5" xfId="994" xr:uid="{00000000-0005-0000-0000-0000DE030000}"/>
    <cellStyle name="40% - Énfasis2 4 3" xfId="995" xr:uid="{00000000-0005-0000-0000-0000DF030000}"/>
    <cellStyle name="40% - Énfasis2 4 4" xfId="996" xr:uid="{00000000-0005-0000-0000-0000E0030000}"/>
    <cellStyle name="40% - Énfasis2 4 5" xfId="997" xr:uid="{00000000-0005-0000-0000-0000E1030000}"/>
    <cellStyle name="40% - Énfasis2 4 6" xfId="998" xr:uid="{00000000-0005-0000-0000-0000E2030000}"/>
    <cellStyle name="40% - Énfasis2 5" xfId="999" xr:uid="{00000000-0005-0000-0000-0000E3030000}"/>
    <cellStyle name="40% - Énfasis2 5 2" xfId="1000" xr:uid="{00000000-0005-0000-0000-0000E4030000}"/>
    <cellStyle name="40% - Énfasis2 5 2 2" xfId="1001" xr:uid="{00000000-0005-0000-0000-0000E5030000}"/>
    <cellStyle name="40% - Énfasis2 5 2 3" xfId="1002" xr:uid="{00000000-0005-0000-0000-0000E6030000}"/>
    <cellStyle name="40% - Énfasis2 5 2 4" xfId="1003" xr:uid="{00000000-0005-0000-0000-0000E7030000}"/>
    <cellStyle name="40% - Énfasis2 5 2 5" xfId="1004" xr:uid="{00000000-0005-0000-0000-0000E8030000}"/>
    <cellStyle name="40% - Énfasis2 5 3" xfId="1005" xr:uid="{00000000-0005-0000-0000-0000E9030000}"/>
    <cellStyle name="40% - Énfasis2 5 4" xfId="1006" xr:uid="{00000000-0005-0000-0000-0000EA030000}"/>
    <cellStyle name="40% - Énfasis2 5 5" xfId="1007" xr:uid="{00000000-0005-0000-0000-0000EB030000}"/>
    <cellStyle name="40% - Énfasis2 5 6" xfId="1008" xr:uid="{00000000-0005-0000-0000-0000EC030000}"/>
    <cellStyle name="40% - Énfasis2 6" xfId="1009" xr:uid="{00000000-0005-0000-0000-0000ED030000}"/>
    <cellStyle name="40% - Énfasis2 6 2" xfId="1010" xr:uid="{00000000-0005-0000-0000-0000EE030000}"/>
    <cellStyle name="40% - Énfasis2 6 2 2" xfId="1011" xr:uid="{00000000-0005-0000-0000-0000EF030000}"/>
    <cellStyle name="40% - Énfasis2 6 2 3" xfId="1012" xr:uid="{00000000-0005-0000-0000-0000F0030000}"/>
    <cellStyle name="40% - Énfasis2 6 2 4" xfId="1013" xr:uid="{00000000-0005-0000-0000-0000F1030000}"/>
    <cellStyle name="40% - Énfasis2 6 2 5" xfId="1014" xr:uid="{00000000-0005-0000-0000-0000F2030000}"/>
    <cellStyle name="40% - Énfasis2 6 3" xfId="1015" xr:uid="{00000000-0005-0000-0000-0000F3030000}"/>
    <cellStyle name="40% - Énfasis2 6 4" xfId="1016" xr:uid="{00000000-0005-0000-0000-0000F4030000}"/>
    <cellStyle name="40% - Énfasis2 6 5" xfId="1017" xr:uid="{00000000-0005-0000-0000-0000F5030000}"/>
    <cellStyle name="40% - Énfasis2 6 6" xfId="1018" xr:uid="{00000000-0005-0000-0000-0000F6030000}"/>
    <cellStyle name="40% - Énfasis2 7" xfId="1019" xr:uid="{00000000-0005-0000-0000-0000F7030000}"/>
    <cellStyle name="40% - Énfasis2 7 2" xfId="1020" xr:uid="{00000000-0005-0000-0000-0000F8030000}"/>
    <cellStyle name="40% - Énfasis2 7 2 2" xfId="1021" xr:uid="{00000000-0005-0000-0000-0000F9030000}"/>
    <cellStyle name="40% - Énfasis2 7 2 3" xfId="1022" xr:uid="{00000000-0005-0000-0000-0000FA030000}"/>
    <cellStyle name="40% - Énfasis2 7 2 4" xfId="1023" xr:uid="{00000000-0005-0000-0000-0000FB030000}"/>
    <cellStyle name="40% - Énfasis2 7 2 5" xfId="1024" xr:uid="{00000000-0005-0000-0000-0000FC030000}"/>
    <cellStyle name="40% - Énfasis2 7 3" xfId="1025" xr:uid="{00000000-0005-0000-0000-0000FD030000}"/>
    <cellStyle name="40% - Énfasis2 7 4" xfId="1026" xr:uid="{00000000-0005-0000-0000-0000FE030000}"/>
    <cellStyle name="40% - Énfasis2 7 5" xfId="1027" xr:uid="{00000000-0005-0000-0000-0000FF030000}"/>
    <cellStyle name="40% - Énfasis2 7 6" xfId="1028" xr:uid="{00000000-0005-0000-0000-000000040000}"/>
    <cellStyle name="40% - Énfasis2 8" xfId="1029" xr:uid="{00000000-0005-0000-0000-000001040000}"/>
    <cellStyle name="40% - Énfasis2 8 2" xfId="1030" xr:uid="{00000000-0005-0000-0000-000002040000}"/>
    <cellStyle name="40% - Énfasis2 8 2 2" xfId="1031" xr:uid="{00000000-0005-0000-0000-000003040000}"/>
    <cellStyle name="40% - Énfasis2 8 2 3" xfId="1032" xr:uid="{00000000-0005-0000-0000-000004040000}"/>
    <cellStyle name="40% - Énfasis2 8 2 4" xfId="1033" xr:uid="{00000000-0005-0000-0000-000005040000}"/>
    <cellStyle name="40% - Énfasis2 8 2 5" xfId="1034" xr:uid="{00000000-0005-0000-0000-000006040000}"/>
    <cellStyle name="40% - Énfasis2 8 3" xfId="1035" xr:uid="{00000000-0005-0000-0000-000007040000}"/>
    <cellStyle name="40% - Énfasis2 8 4" xfId="1036" xr:uid="{00000000-0005-0000-0000-000008040000}"/>
    <cellStyle name="40% - Énfasis2 8 5" xfId="1037" xr:uid="{00000000-0005-0000-0000-000009040000}"/>
    <cellStyle name="40% - Énfasis2 8 6" xfId="1038" xr:uid="{00000000-0005-0000-0000-00000A040000}"/>
    <cellStyle name="40% - Énfasis2 9" xfId="1039" xr:uid="{00000000-0005-0000-0000-00000B040000}"/>
    <cellStyle name="40% - Énfasis2 9 2" xfId="1040" xr:uid="{00000000-0005-0000-0000-00000C040000}"/>
    <cellStyle name="40% - Énfasis2 9 3" xfId="1041" xr:uid="{00000000-0005-0000-0000-00000D040000}"/>
    <cellStyle name="40% - Énfasis2 9 4" xfId="1042" xr:uid="{00000000-0005-0000-0000-00000E040000}"/>
    <cellStyle name="40% - Énfasis2 9 5" xfId="1043" xr:uid="{00000000-0005-0000-0000-00000F040000}"/>
    <cellStyle name="40% - Énfasis3 10" xfId="1044" xr:uid="{00000000-0005-0000-0000-000010040000}"/>
    <cellStyle name="40% - Énfasis3 10 2" xfId="1045" xr:uid="{00000000-0005-0000-0000-000011040000}"/>
    <cellStyle name="40% - Énfasis3 10 3" xfId="1046" xr:uid="{00000000-0005-0000-0000-000012040000}"/>
    <cellStyle name="40% - Énfasis3 10 4" xfId="1047" xr:uid="{00000000-0005-0000-0000-000013040000}"/>
    <cellStyle name="40% - Énfasis3 10 5" xfId="1048" xr:uid="{00000000-0005-0000-0000-000014040000}"/>
    <cellStyle name="40% - Énfasis3 11" xfId="1049" xr:uid="{00000000-0005-0000-0000-000015040000}"/>
    <cellStyle name="40% - Énfasis3 11 2" xfId="1050" xr:uid="{00000000-0005-0000-0000-000016040000}"/>
    <cellStyle name="40% - Énfasis3 11 3" xfId="1051" xr:uid="{00000000-0005-0000-0000-000017040000}"/>
    <cellStyle name="40% - Énfasis3 11 4" xfId="1052" xr:uid="{00000000-0005-0000-0000-000018040000}"/>
    <cellStyle name="40% - Énfasis3 11 5" xfId="1053" xr:uid="{00000000-0005-0000-0000-000019040000}"/>
    <cellStyle name="40% - Énfasis3 12" xfId="1054" xr:uid="{00000000-0005-0000-0000-00001A040000}"/>
    <cellStyle name="40% - Énfasis3 12 2" xfId="1055" xr:uid="{00000000-0005-0000-0000-00001B040000}"/>
    <cellStyle name="40% - Énfasis3 12 3" xfId="1056" xr:uid="{00000000-0005-0000-0000-00001C040000}"/>
    <cellStyle name="40% - Énfasis3 12 4" xfId="1057" xr:uid="{00000000-0005-0000-0000-00001D040000}"/>
    <cellStyle name="40% - Énfasis3 12 5" xfId="1058" xr:uid="{00000000-0005-0000-0000-00001E040000}"/>
    <cellStyle name="40% - Énfasis3 13" xfId="1059" xr:uid="{00000000-0005-0000-0000-00001F040000}"/>
    <cellStyle name="40% - Énfasis3 13 2" xfId="1060" xr:uid="{00000000-0005-0000-0000-000020040000}"/>
    <cellStyle name="40% - Énfasis3 13 3" xfId="1061" xr:uid="{00000000-0005-0000-0000-000021040000}"/>
    <cellStyle name="40% - Énfasis3 13 4" xfId="1062" xr:uid="{00000000-0005-0000-0000-000022040000}"/>
    <cellStyle name="40% - Énfasis3 13 5" xfId="1063" xr:uid="{00000000-0005-0000-0000-000023040000}"/>
    <cellStyle name="40% - Énfasis3 14" xfId="1064" xr:uid="{00000000-0005-0000-0000-000024040000}"/>
    <cellStyle name="40% - Énfasis3 14 2" xfId="1065" xr:uid="{00000000-0005-0000-0000-000025040000}"/>
    <cellStyle name="40% - Énfasis3 14 3" xfId="1066" xr:uid="{00000000-0005-0000-0000-000026040000}"/>
    <cellStyle name="40% - Énfasis3 14 4" xfId="1067" xr:uid="{00000000-0005-0000-0000-000027040000}"/>
    <cellStyle name="40% - Énfasis3 14 5" xfId="1068" xr:uid="{00000000-0005-0000-0000-000028040000}"/>
    <cellStyle name="40% - Énfasis3 15" xfId="1069" xr:uid="{00000000-0005-0000-0000-000029040000}"/>
    <cellStyle name="40% - Énfasis3 15 2" xfId="1070" xr:uid="{00000000-0005-0000-0000-00002A040000}"/>
    <cellStyle name="40% - Énfasis3 15 3" xfId="1071" xr:uid="{00000000-0005-0000-0000-00002B040000}"/>
    <cellStyle name="40% - Énfasis3 15 4" xfId="1072" xr:uid="{00000000-0005-0000-0000-00002C040000}"/>
    <cellStyle name="40% - Énfasis3 15 5" xfId="1073" xr:uid="{00000000-0005-0000-0000-00002D040000}"/>
    <cellStyle name="40% - Énfasis3 16" xfId="1074" xr:uid="{00000000-0005-0000-0000-00002E040000}"/>
    <cellStyle name="40% - Énfasis3 16 2" xfId="1075" xr:uid="{00000000-0005-0000-0000-00002F040000}"/>
    <cellStyle name="40% - Énfasis3 16 3" xfId="1076" xr:uid="{00000000-0005-0000-0000-000030040000}"/>
    <cellStyle name="40% - Énfasis3 16 4" xfId="1077" xr:uid="{00000000-0005-0000-0000-000031040000}"/>
    <cellStyle name="40% - Énfasis3 16 5" xfId="1078" xr:uid="{00000000-0005-0000-0000-000032040000}"/>
    <cellStyle name="40% - Énfasis3 17" xfId="1079" xr:uid="{00000000-0005-0000-0000-000033040000}"/>
    <cellStyle name="40% - Énfasis3 17 2" xfId="1080" xr:uid="{00000000-0005-0000-0000-000034040000}"/>
    <cellStyle name="40% - Énfasis3 17 3" xfId="1081" xr:uid="{00000000-0005-0000-0000-000035040000}"/>
    <cellStyle name="40% - Énfasis3 17 4" xfId="1082" xr:uid="{00000000-0005-0000-0000-000036040000}"/>
    <cellStyle name="40% - Énfasis3 17 5" xfId="1083" xr:uid="{00000000-0005-0000-0000-000037040000}"/>
    <cellStyle name="40% - Énfasis3 18" xfId="1084" xr:uid="{00000000-0005-0000-0000-000038040000}"/>
    <cellStyle name="40% - Énfasis3 19" xfId="1085" xr:uid="{00000000-0005-0000-0000-000039040000}"/>
    <cellStyle name="40% - Énfasis3 2" xfId="1086" xr:uid="{00000000-0005-0000-0000-00003A040000}"/>
    <cellStyle name="40% - Énfasis3 2 2" xfId="1087" xr:uid="{00000000-0005-0000-0000-00003B040000}"/>
    <cellStyle name="40% - Énfasis3 2 2 2" xfId="1088" xr:uid="{00000000-0005-0000-0000-00003C040000}"/>
    <cellStyle name="40% - Énfasis3 2 2 3" xfId="1089" xr:uid="{00000000-0005-0000-0000-00003D040000}"/>
    <cellStyle name="40% - Énfasis3 2 2 4" xfId="1090" xr:uid="{00000000-0005-0000-0000-00003E040000}"/>
    <cellStyle name="40% - Énfasis3 2 2 5" xfId="1091" xr:uid="{00000000-0005-0000-0000-00003F040000}"/>
    <cellStyle name="40% - Énfasis3 2 3" xfId="1092" xr:uid="{00000000-0005-0000-0000-000040040000}"/>
    <cellStyle name="40% - Énfasis3 2 4" xfId="1093" xr:uid="{00000000-0005-0000-0000-000041040000}"/>
    <cellStyle name="40% - Énfasis3 2 5" xfId="1094" xr:uid="{00000000-0005-0000-0000-000042040000}"/>
    <cellStyle name="40% - Énfasis3 2 6" xfId="1095" xr:uid="{00000000-0005-0000-0000-000043040000}"/>
    <cellStyle name="40% - Énfasis3 20" xfId="1096" xr:uid="{00000000-0005-0000-0000-000044040000}"/>
    <cellStyle name="40% - Énfasis3 21" xfId="1097" xr:uid="{00000000-0005-0000-0000-000045040000}"/>
    <cellStyle name="40% - Énfasis3 22" xfId="1098" xr:uid="{00000000-0005-0000-0000-000046040000}"/>
    <cellStyle name="40% - Énfasis3 23" xfId="1099" xr:uid="{00000000-0005-0000-0000-000047040000}"/>
    <cellStyle name="40% - Énfasis3 24" xfId="1100" xr:uid="{00000000-0005-0000-0000-000048040000}"/>
    <cellStyle name="40% - Énfasis3 25" xfId="1101" xr:uid="{00000000-0005-0000-0000-000049040000}"/>
    <cellStyle name="40% - Énfasis3 26" xfId="1102" xr:uid="{00000000-0005-0000-0000-00004A040000}"/>
    <cellStyle name="40% - Énfasis3 27" xfId="1103" xr:uid="{00000000-0005-0000-0000-00004B040000}"/>
    <cellStyle name="40% - Énfasis3 28" xfId="1104" xr:uid="{00000000-0005-0000-0000-00004C040000}"/>
    <cellStyle name="40% - Énfasis3 29" xfId="1105" xr:uid="{00000000-0005-0000-0000-00004D040000}"/>
    <cellStyle name="40% - Énfasis3 3" xfId="1106" xr:uid="{00000000-0005-0000-0000-00004E040000}"/>
    <cellStyle name="40% - Énfasis3 3 2" xfId="1107" xr:uid="{00000000-0005-0000-0000-00004F040000}"/>
    <cellStyle name="40% - Énfasis3 3 2 2" xfId="1108" xr:uid="{00000000-0005-0000-0000-000050040000}"/>
    <cellStyle name="40% - Énfasis3 3 2 3" xfId="1109" xr:uid="{00000000-0005-0000-0000-000051040000}"/>
    <cellStyle name="40% - Énfasis3 3 2 4" xfId="1110" xr:uid="{00000000-0005-0000-0000-000052040000}"/>
    <cellStyle name="40% - Énfasis3 3 2 5" xfId="1111" xr:uid="{00000000-0005-0000-0000-000053040000}"/>
    <cellStyle name="40% - Énfasis3 3 3" xfId="1112" xr:uid="{00000000-0005-0000-0000-000054040000}"/>
    <cellStyle name="40% - Énfasis3 3 4" xfId="1113" xr:uid="{00000000-0005-0000-0000-000055040000}"/>
    <cellStyle name="40% - Énfasis3 3 5" xfId="1114" xr:uid="{00000000-0005-0000-0000-000056040000}"/>
    <cellStyle name="40% - Énfasis3 3 6" xfId="1115" xr:uid="{00000000-0005-0000-0000-000057040000}"/>
    <cellStyle name="40% - Énfasis3 30" xfId="1116" xr:uid="{00000000-0005-0000-0000-000058040000}"/>
    <cellStyle name="40% - Énfasis3 31" xfId="1117" xr:uid="{00000000-0005-0000-0000-000059040000}"/>
    <cellStyle name="40% - Énfasis3 32" xfId="1118" xr:uid="{00000000-0005-0000-0000-00005A040000}"/>
    <cellStyle name="40% - Énfasis3 4" xfId="1119" xr:uid="{00000000-0005-0000-0000-00005B040000}"/>
    <cellStyle name="40% - Énfasis3 4 2" xfId="1120" xr:uid="{00000000-0005-0000-0000-00005C040000}"/>
    <cellStyle name="40% - Énfasis3 4 2 2" xfId="1121" xr:uid="{00000000-0005-0000-0000-00005D040000}"/>
    <cellStyle name="40% - Énfasis3 4 2 3" xfId="1122" xr:uid="{00000000-0005-0000-0000-00005E040000}"/>
    <cellStyle name="40% - Énfasis3 4 2 4" xfId="1123" xr:uid="{00000000-0005-0000-0000-00005F040000}"/>
    <cellStyle name="40% - Énfasis3 4 2 5" xfId="1124" xr:uid="{00000000-0005-0000-0000-000060040000}"/>
    <cellStyle name="40% - Énfasis3 4 3" xfId="1125" xr:uid="{00000000-0005-0000-0000-000061040000}"/>
    <cellStyle name="40% - Énfasis3 4 4" xfId="1126" xr:uid="{00000000-0005-0000-0000-000062040000}"/>
    <cellStyle name="40% - Énfasis3 4 5" xfId="1127" xr:uid="{00000000-0005-0000-0000-000063040000}"/>
    <cellStyle name="40% - Énfasis3 4 6" xfId="1128" xr:uid="{00000000-0005-0000-0000-000064040000}"/>
    <cellStyle name="40% - Énfasis3 5" xfId="1129" xr:uid="{00000000-0005-0000-0000-000065040000}"/>
    <cellStyle name="40% - Énfasis3 5 2" xfId="1130" xr:uid="{00000000-0005-0000-0000-000066040000}"/>
    <cellStyle name="40% - Énfasis3 5 2 2" xfId="1131" xr:uid="{00000000-0005-0000-0000-000067040000}"/>
    <cellStyle name="40% - Énfasis3 5 2 3" xfId="1132" xr:uid="{00000000-0005-0000-0000-000068040000}"/>
    <cellStyle name="40% - Énfasis3 5 2 4" xfId="1133" xr:uid="{00000000-0005-0000-0000-000069040000}"/>
    <cellStyle name="40% - Énfasis3 5 2 5" xfId="1134" xr:uid="{00000000-0005-0000-0000-00006A040000}"/>
    <cellStyle name="40% - Énfasis3 5 3" xfId="1135" xr:uid="{00000000-0005-0000-0000-00006B040000}"/>
    <cellStyle name="40% - Énfasis3 5 4" xfId="1136" xr:uid="{00000000-0005-0000-0000-00006C040000}"/>
    <cellStyle name="40% - Énfasis3 5 5" xfId="1137" xr:uid="{00000000-0005-0000-0000-00006D040000}"/>
    <cellStyle name="40% - Énfasis3 5 6" xfId="1138" xr:uid="{00000000-0005-0000-0000-00006E040000}"/>
    <cellStyle name="40% - Énfasis3 6" xfId="1139" xr:uid="{00000000-0005-0000-0000-00006F040000}"/>
    <cellStyle name="40% - Énfasis3 6 2" xfId="1140" xr:uid="{00000000-0005-0000-0000-000070040000}"/>
    <cellStyle name="40% - Énfasis3 6 2 2" xfId="1141" xr:uid="{00000000-0005-0000-0000-000071040000}"/>
    <cellStyle name="40% - Énfasis3 6 2 3" xfId="1142" xr:uid="{00000000-0005-0000-0000-000072040000}"/>
    <cellStyle name="40% - Énfasis3 6 2 4" xfId="1143" xr:uid="{00000000-0005-0000-0000-000073040000}"/>
    <cellStyle name="40% - Énfasis3 6 2 5" xfId="1144" xr:uid="{00000000-0005-0000-0000-000074040000}"/>
    <cellStyle name="40% - Énfasis3 6 3" xfId="1145" xr:uid="{00000000-0005-0000-0000-000075040000}"/>
    <cellStyle name="40% - Énfasis3 6 4" xfId="1146" xr:uid="{00000000-0005-0000-0000-000076040000}"/>
    <cellStyle name="40% - Énfasis3 6 5" xfId="1147" xr:uid="{00000000-0005-0000-0000-000077040000}"/>
    <cellStyle name="40% - Énfasis3 6 6" xfId="1148" xr:uid="{00000000-0005-0000-0000-000078040000}"/>
    <cellStyle name="40% - Énfasis3 7" xfId="1149" xr:uid="{00000000-0005-0000-0000-000079040000}"/>
    <cellStyle name="40% - Énfasis3 7 2" xfId="1150" xr:uid="{00000000-0005-0000-0000-00007A040000}"/>
    <cellStyle name="40% - Énfasis3 7 2 2" xfId="1151" xr:uid="{00000000-0005-0000-0000-00007B040000}"/>
    <cellStyle name="40% - Énfasis3 7 2 3" xfId="1152" xr:uid="{00000000-0005-0000-0000-00007C040000}"/>
    <cellStyle name="40% - Énfasis3 7 2 4" xfId="1153" xr:uid="{00000000-0005-0000-0000-00007D040000}"/>
    <cellStyle name="40% - Énfasis3 7 2 5" xfId="1154" xr:uid="{00000000-0005-0000-0000-00007E040000}"/>
    <cellStyle name="40% - Énfasis3 7 3" xfId="1155" xr:uid="{00000000-0005-0000-0000-00007F040000}"/>
    <cellStyle name="40% - Énfasis3 7 4" xfId="1156" xr:uid="{00000000-0005-0000-0000-000080040000}"/>
    <cellStyle name="40% - Énfasis3 7 5" xfId="1157" xr:uid="{00000000-0005-0000-0000-000081040000}"/>
    <cellStyle name="40% - Énfasis3 7 6" xfId="1158" xr:uid="{00000000-0005-0000-0000-000082040000}"/>
    <cellStyle name="40% - Énfasis3 8" xfId="1159" xr:uid="{00000000-0005-0000-0000-000083040000}"/>
    <cellStyle name="40% - Énfasis3 8 2" xfId="1160" xr:uid="{00000000-0005-0000-0000-000084040000}"/>
    <cellStyle name="40% - Énfasis3 8 2 2" xfId="1161" xr:uid="{00000000-0005-0000-0000-000085040000}"/>
    <cellStyle name="40% - Énfasis3 8 2 3" xfId="1162" xr:uid="{00000000-0005-0000-0000-000086040000}"/>
    <cellStyle name="40% - Énfasis3 8 2 4" xfId="1163" xr:uid="{00000000-0005-0000-0000-000087040000}"/>
    <cellStyle name="40% - Énfasis3 8 2 5" xfId="1164" xr:uid="{00000000-0005-0000-0000-000088040000}"/>
    <cellStyle name="40% - Énfasis3 8 3" xfId="1165" xr:uid="{00000000-0005-0000-0000-000089040000}"/>
    <cellStyle name="40% - Énfasis3 8 4" xfId="1166" xr:uid="{00000000-0005-0000-0000-00008A040000}"/>
    <cellStyle name="40% - Énfasis3 8 5" xfId="1167" xr:uid="{00000000-0005-0000-0000-00008B040000}"/>
    <cellStyle name="40% - Énfasis3 8 6" xfId="1168" xr:uid="{00000000-0005-0000-0000-00008C040000}"/>
    <cellStyle name="40% - Énfasis3 9" xfId="1169" xr:uid="{00000000-0005-0000-0000-00008D040000}"/>
    <cellStyle name="40% - Énfasis3 9 2" xfId="1170" xr:uid="{00000000-0005-0000-0000-00008E040000}"/>
    <cellStyle name="40% - Énfasis3 9 3" xfId="1171" xr:uid="{00000000-0005-0000-0000-00008F040000}"/>
    <cellStyle name="40% - Énfasis3 9 4" xfId="1172" xr:uid="{00000000-0005-0000-0000-000090040000}"/>
    <cellStyle name="40% - Énfasis3 9 5" xfId="1173" xr:uid="{00000000-0005-0000-0000-000091040000}"/>
    <cellStyle name="40% - Énfasis4 10" xfId="1174" xr:uid="{00000000-0005-0000-0000-000092040000}"/>
    <cellStyle name="40% - Énfasis4 10 2" xfId="1175" xr:uid="{00000000-0005-0000-0000-000093040000}"/>
    <cellStyle name="40% - Énfasis4 10 3" xfId="1176" xr:uid="{00000000-0005-0000-0000-000094040000}"/>
    <cellStyle name="40% - Énfasis4 10 4" xfId="1177" xr:uid="{00000000-0005-0000-0000-000095040000}"/>
    <cellStyle name="40% - Énfasis4 10 5" xfId="1178" xr:uid="{00000000-0005-0000-0000-000096040000}"/>
    <cellStyle name="40% - Énfasis4 11" xfId="1179" xr:uid="{00000000-0005-0000-0000-000097040000}"/>
    <cellStyle name="40% - Énfasis4 11 2" xfId="1180" xr:uid="{00000000-0005-0000-0000-000098040000}"/>
    <cellStyle name="40% - Énfasis4 11 3" xfId="1181" xr:uid="{00000000-0005-0000-0000-000099040000}"/>
    <cellStyle name="40% - Énfasis4 11 4" xfId="1182" xr:uid="{00000000-0005-0000-0000-00009A040000}"/>
    <cellStyle name="40% - Énfasis4 11 5" xfId="1183" xr:uid="{00000000-0005-0000-0000-00009B040000}"/>
    <cellStyle name="40% - Énfasis4 12" xfId="1184" xr:uid="{00000000-0005-0000-0000-00009C040000}"/>
    <cellStyle name="40% - Énfasis4 12 2" xfId="1185" xr:uid="{00000000-0005-0000-0000-00009D040000}"/>
    <cellStyle name="40% - Énfasis4 12 3" xfId="1186" xr:uid="{00000000-0005-0000-0000-00009E040000}"/>
    <cellStyle name="40% - Énfasis4 12 4" xfId="1187" xr:uid="{00000000-0005-0000-0000-00009F040000}"/>
    <cellStyle name="40% - Énfasis4 12 5" xfId="1188" xr:uid="{00000000-0005-0000-0000-0000A0040000}"/>
    <cellStyle name="40% - Énfasis4 13" xfId="1189" xr:uid="{00000000-0005-0000-0000-0000A1040000}"/>
    <cellStyle name="40% - Énfasis4 13 2" xfId="1190" xr:uid="{00000000-0005-0000-0000-0000A2040000}"/>
    <cellStyle name="40% - Énfasis4 13 3" xfId="1191" xr:uid="{00000000-0005-0000-0000-0000A3040000}"/>
    <cellStyle name="40% - Énfasis4 13 4" xfId="1192" xr:uid="{00000000-0005-0000-0000-0000A4040000}"/>
    <cellStyle name="40% - Énfasis4 13 5" xfId="1193" xr:uid="{00000000-0005-0000-0000-0000A5040000}"/>
    <cellStyle name="40% - Énfasis4 14" xfId="1194" xr:uid="{00000000-0005-0000-0000-0000A6040000}"/>
    <cellStyle name="40% - Énfasis4 14 2" xfId="1195" xr:uid="{00000000-0005-0000-0000-0000A7040000}"/>
    <cellStyle name="40% - Énfasis4 14 3" xfId="1196" xr:uid="{00000000-0005-0000-0000-0000A8040000}"/>
    <cellStyle name="40% - Énfasis4 14 4" xfId="1197" xr:uid="{00000000-0005-0000-0000-0000A9040000}"/>
    <cellStyle name="40% - Énfasis4 14 5" xfId="1198" xr:uid="{00000000-0005-0000-0000-0000AA040000}"/>
    <cellStyle name="40% - Énfasis4 15" xfId="1199" xr:uid="{00000000-0005-0000-0000-0000AB040000}"/>
    <cellStyle name="40% - Énfasis4 15 2" xfId="1200" xr:uid="{00000000-0005-0000-0000-0000AC040000}"/>
    <cellStyle name="40% - Énfasis4 15 3" xfId="1201" xr:uid="{00000000-0005-0000-0000-0000AD040000}"/>
    <cellStyle name="40% - Énfasis4 15 4" xfId="1202" xr:uid="{00000000-0005-0000-0000-0000AE040000}"/>
    <cellStyle name="40% - Énfasis4 15 5" xfId="1203" xr:uid="{00000000-0005-0000-0000-0000AF040000}"/>
    <cellStyle name="40% - Énfasis4 16" xfId="1204" xr:uid="{00000000-0005-0000-0000-0000B0040000}"/>
    <cellStyle name="40% - Énfasis4 16 2" xfId="1205" xr:uid="{00000000-0005-0000-0000-0000B1040000}"/>
    <cellStyle name="40% - Énfasis4 16 3" xfId="1206" xr:uid="{00000000-0005-0000-0000-0000B2040000}"/>
    <cellStyle name="40% - Énfasis4 16 4" xfId="1207" xr:uid="{00000000-0005-0000-0000-0000B3040000}"/>
    <cellStyle name="40% - Énfasis4 16 5" xfId="1208" xr:uid="{00000000-0005-0000-0000-0000B4040000}"/>
    <cellStyle name="40% - Énfasis4 17" xfId="1209" xr:uid="{00000000-0005-0000-0000-0000B5040000}"/>
    <cellStyle name="40% - Énfasis4 17 2" xfId="1210" xr:uid="{00000000-0005-0000-0000-0000B6040000}"/>
    <cellStyle name="40% - Énfasis4 17 3" xfId="1211" xr:uid="{00000000-0005-0000-0000-0000B7040000}"/>
    <cellStyle name="40% - Énfasis4 17 4" xfId="1212" xr:uid="{00000000-0005-0000-0000-0000B8040000}"/>
    <cellStyle name="40% - Énfasis4 17 5" xfId="1213" xr:uid="{00000000-0005-0000-0000-0000B9040000}"/>
    <cellStyle name="40% - Énfasis4 18" xfId="1214" xr:uid="{00000000-0005-0000-0000-0000BA040000}"/>
    <cellStyle name="40% - Énfasis4 19" xfId="1215" xr:uid="{00000000-0005-0000-0000-0000BB040000}"/>
    <cellStyle name="40% - Énfasis4 2" xfId="1216" xr:uid="{00000000-0005-0000-0000-0000BC040000}"/>
    <cellStyle name="40% - Énfasis4 2 2" xfId="1217" xr:uid="{00000000-0005-0000-0000-0000BD040000}"/>
    <cellStyle name="40% - Énfasis4 2 2 2" xfId="1218" xr:uid="{00000000-0005-0000-0000-0000BE040000}"/>
    <cellStyle name="40% - Énfasis4 2 2 3" xfId="1219" xr:uid="{00000000-0005-0000-0000-0000BF040000}"/>
    <cellStyle name="40% - Énfasis4 2 2 4" xfId="1220" xr:uid="{00000000-0005-0000-0000-0000C0040000}"/>
    <cellStyle name="40% - Énfasis4 2 2 5" xfId="1221" xr:uid="{00000000-0005-0000-0000-0000C1040000}"/>
    <cellStyle name="40% - Énfasis4 2 3" xfId="1222" xr:uid="{00000000-0005-0000-0000-0000C2040000}"/>
    <cellStyle name="40% - Énfasis4 2 4" xfId="1223" xr:uid="{00000000-0005-0000-0000-0000C3040000}"/>
    <cellStyle name="40% - Énfasis4 2 5" xfId="1224" xr:uid="{00000000-0005-0000-0000-0000C4040000}"/>
    <cellStyle name="40% - Énfasis4 2 6" xfId="1225" xr:uid="{00000000-0005-0000-0000-0000C5040000}"/>
    <cellStyle name="40% - Énfasis4 20" xfId="1226" xr:uid="{00000000-0005-0000-0000-0000C6040000}"/>
    <cellStyle name="40% - Énfasis4 21" xfId="1227" xr:uid="{00000000-0005-0000-0000-0000C7040000}"/>
    <cellStyle name="40% - Énfasis4 22" xfId="1228" xr:uid="{00000000-0005-0000-0000-0000C8040000}"/>
    <cellStyle name="40% - Énfasis4 23" xfId="1229" xr:uid="{00000000-0005-0000-0000-0000C9040000}"/>
    <cellStyle name="40% - Énfasis4 24" xfId="1230" xr:uid="{00000000-0005-0000-0000-0000CA040000}"/>
    <cellStyle name="40% - Énfasis4 25" xfId="1231" xr:uid="{00000000-0005-0000-0000-0000CB040000}"/>
    <cellStyle name="40% - Énfasis4 26" xfId="1232" xr:uid="{00000000-0005-0000-0000-0000CC040000}"/>
    <cellStyle name="40% - Énfasis4 27" xfId="1233" xr:uid="{00000000-0005-0000-0000-0000CD040000}"/>
    <cellStyle name="40% - Énfasis4 28" xfId="1234" xr:uid="{00000000-0005-0000-0000-0000CE040000}"/>
    <cellStyle name="40% - Énfasis4 29" xfId="1235" xr:uid="{00000000-0005-0000-0000-0000CF040000}"/>
    <cellStyle name="40% - Énfasis4 3" xfId="1236" xr:uid="{00000000-0005-0000-0000-0000D0040000}"/>
    <cellStyle name="40% - Énfasis4 3 2" xfId="1237" xr:uid="{00000000-0005-0000-0000-0000D1040000}"/>
    <cellStyle name="40% - Énfasis4 3 2 2" xfId="1238" xr:uid="{00000000-0005-0000-0000-0000D2040000}"/>
    <cellStyle name="40% - Énfasis4 3 2 3" xfId="1239" xr:uid="{00000000-0005-0000-0000-0000D3040000}"/>
    <cellStyle name="40% - Énfasis4 3 2 4" xfId="1240" xr:uid="{00000000-0005-0000-0000-0000D4040000}"/>
    <cellStyle name="40% - Énfasis4 3 2 5" xfId="1241" xr:uid="{00000000-0005-0000-0000-0000D5040000}"/>
    <cellStyle name="40% - Énfasis4 3 3" xfId="1242" xr:uid="{00000000-0005-0000-0000-0000D6040000}"/>
    <cellStyle name="40% - Énfasis4 3 4" xfId="1243" xr:uid="{00000000-0005-0000-0000-0000D7040000}"/>
    <cellStyle name="40% - Énfasis4 3 5" xfId="1244" xr:uid="{00000000-0005-0000-0000-0000D8040000}"/>
    <cellStyle name="40% - Énfasis4 3 6" xfId="1245" xr:uid="{00000000-0005-0000-0000-0000D9040000}"/>
    <cellStyle name="40% - Énfasis4 30" xfId="1246" xr:uid="{00000000-0005-0000-0000-0000DA040000}"/>
    <cellStyle name="40% - Énfasis4 31" xfId="1247" xr:uid="{00000000-0005-0000-0000-0000DB040000}"/>
    <cellStyle name="40% - Énfasis4 32" xfId="1248" xr:uid="{00000000-0005-0000-0000-0000DC040000}"/>
    <cellStyle name="40% - Énfasis4 4" xfId="1249" xr:uid="{00000000-0005-0000-0000-0000DD040000}"/>
    <cellStyle name="40% - Énfasis4 4 2" xfId="1250" xr:uid="{00000000-0005-0000-0000-0000DE040000}"/>
    <cellStyle name="40% - Énfasis4 4 2 2" xfId="1251" xr:uid="{00000000-0005-0000-0000-0000DF040000}"/>
    <cellStyle name="40% - Énfasis4 4 2 3" xfId="1252" xr:uid="{00000000-0005-0000-0000-0000E0040000}"/>
    <cellStyle name="40% - Énfasis4 4 2 4" xfId="1253" xr:uid="{00000000-0005-0000-0000-0000E1040000}"/>
    <cellStyle name="40% - Énfasis4 4 2 5" xfId="1254" xr:uid="{00000000-0005-0000-0000-0000E2040000}"/>
    <cellStyle name="40% - Énfasis4 4 3" xfId="1255" xr:uid="{00000000-0005-0000-0000-0000E3040000}"/>
    <cellStyle name="40% - Énfasis4 4 4" xfId="1256" xr:uid="{00000000-0005-0000-0000-0000E4040000}"/>
    <cellStyle name="40% - Énfasis4 4 5" xfId="1257" xr:uid="{00000000-0005-0000-0000-0000E5040000}"/>
    <cellStyle name="40% - Énfasis4 4 6" xfId="1258" xr:uid="{00000000-0005-0000-0000-0000E6040000}"/>
    <cellStyle name="40% - Énfasis4 5" xfId="1259" xr:uid="{00000000-0005-0000-0000-0000E7040000}"/>
    <cellStyle name="40% - Énfasis4 5 2" xfId="1260" xr:uid="{00000000-0005-0000-0000-0000E8040000}"/>
    <cellStyle name="40% - Énfasis4 5 2 2" xfId="1261" xr:uid="{00000000-0005-0000-0000-0000E9040000}"/>
    <cellStyle name="40% - Énfasis4 5 2 3" xfId="1262" xr:uid="{00000000-0005-0000-0000-0000EA040000}"/>
    <cellStyle name="40% - Énfasis4 5 2 4" xfId="1263" xr:uid="{00000000-0005-0000-0000-0000EB040000}"/>
    <cellStyle name="40% - Énfasis4 5 2 5" xfId="1264" xr:uid="{00000000-0005-0000-0000-0000EC040000}"/>
    <cellStyle name="40% - Énfasis4 5 3" xfId="1265" xr:uid="{00000000-0005-0000-0000-0000ED040000}"/>
    <cellStyle name="40% - Énfasis4 5 4" xfId="1266" xr:uid="{00000000-0005-0000-0000-0000EE040000}"/>
    <cellStyle name="40% - Énfasis4 5 5" xfId="1267" xr:uid="{00000000-0005-0000-0000-0000EF040000}"/>
    <cellStyle name="40% - Énfasis4 5 6" xfId="1268" xr:uid="{00000000-0005-0000-0000-0000F0040000}"/>
    <cellStyle name="40% - Énfasis4 6" xfId="1269" xr:uid="{00000000-0005-0000-0000-0000F1040000}"/>
    <cellStyle name="40% - Énfasis4 6 2" xfId="1270" xr:uid="{00000000-0005-0000-0000-0000F2040000}"/>
    <cellStyle name="40% - Énfasis4 6 2 2" xfId="1271" xr:uid="{00000000-0005-0000-0000-0000F3040000}"/>
    <cellStyle name="40% - Énfasis4 6 2 3" xfId="1272" xr:uid="{00000000-0005-0000-0000-0000F4040000}"/>
    <cellStyle name="40% - Énfasis4 6 2 4" xfId="1273" xr:uid="{00000000-0005-0000-0000-0000F5040000}"/>
    <cellStyle name="40% - Énfasis4 6 2 5" xfId="1274" xr:uid="{00000000-0005-0000-0000-0000F6040000}"/>
    <cellStyle name="40% - Énfasis4 6 3" xfId="1275" xr:uid="{00000000-0005-0000-0000-0000F7040000}"/>
    <cellStyle name="40% - Énfasis4 6 4" xfId="1276" xr:uid="{00000000-0005-0000-0000-0000F8040000}"/>
    <cellStyle name="40% - Énfasis4 6 5" xfId="1277" xr:uid="{00000000-0005-0000-0000-0000F9040000}"/>
    <cellStyle name="40% - Énfasis4 6 6" xfId="1278" xr:uid="{00000000-0005-0000-0000-0000FA040000}"/>
    <cellStyle name="40% - Énfasis4 7" xfId="1279" xr:uid="{00000000-0005-0000-0000-0000FB040000}"/>
    <cellStyle name="40% - Énfasis4 7 2" xfId="1280" xr:uid="{00000000-0005-0000-0000-0000FC040000}"/>
    <cellStyle name="40% - Énfasis4 7 2 2" xfId="1281" xr:uid="{00000000-0005-0000-0000-0000FD040000}"/>
    <cellStyle name="40% - Énfasis4 7 2 3" xfId="1282" xr:uid="{00000000-0005-0000-0000-0000FE040000}"/>
    <cellStyle name="40% - Énfasis4 7 2 4" xfId="1283" xr:uid="{00000000-0005-0000-0000-0000FF040000}"/>
    <cellStyle name="40% - Énfasis4 7 2 5" xfId="1284" xr:uid="{00000000-0005-0000-0000-000000050000}"/>
    <cellStyle name="40% - Énfasis4 7 3" xfId="1285" xr:uid="{00000000-0005-0000-0000-000001050000}"/>
    <cellStyle name="40% - Énfasis4 7 4" xfId="1286" xr:uid="{00000000-0005-0000-0000-000002050000}"/>
    <cellStyle name="40% - Énfasis4 7 5" xfId="1287" xr:uid="{00000000-0005-0000-0000-000003050000}"/>
    <cellStyle name="40% - Énfasis4 7 6" xfId="1288" xr:uid="{00000000-0005-0000-0000-000004050000}"/>
    <cellStyle name="40% - Énfasis4 8" xfId="1289" xr:uid="{00000000-0005-0000-0000-000005050000}"/>
    <cellStyle name="40% - Énfasis4 8 2" xfId="1290" xr:uid="{00000000-0005-0000-0000-000006050000}"/>
    <cellStyle name="40% - Énfasis4 8 2 2" xfId="1291" xr:uid="{00000000-0005-0000-0000-000007050000}"/>
    <cellStyle name="40% - Énfasis4 8 2 3" xfId="1292" xr:uid="{00000000-0005-0000-0000-000008050000}"/>
    <cellStyle name="40% - Énfasis4 8 2 4" xfId="1293" xr:uid="{00000000-0005-0000-0000-000009050000}"/>
    <cellStyle name="40% - Énfasis4 8 2 5" xfId="1294" xr:uid="{00000000-0005-0000-0000-00000A050000}"/>
    <cellStyle name="40% - Énfasis4 8 3" xfId="1295" xr:uid="{00000000-0005-0000-0000-00000B050000}"/>
    <cellStyle name="40% - Énfasis4 8 4" xfId="1296" xr:uid="{00000000-0005-0000-0000-00000C050000}"/>
    <cellStyle name="40% - Énfasis4 8 5" xfId="1297" xr:uid="{00000000-0005-0000-0000-00000D050000}"/>
    <cellStyle name="40% - Énfasis4 8 6" xfId="1298" xr:uid="{00000000-0005-0000-0000-00000E050000}"/>
    <cellStyle name="40% - Énfasis4 9" xfId="1299" xr:uid="{00000000-0005-0000-0000-00000F050000}"/>
    <cellStyle name="40% - Énfasis4 9 2" xfId="1300" xr:uid="{00000000-0005-0000-0000-000010050000}"/>
    <cellStyle name="40% - Énfasis4 9 3" xfId="1301" xr:uid="{00000000-0005-0000-0000-000011050000}"/>
    <cellStyle name="40% - Énfasis4 9 4" xfId="1302" xr:uid="{00000000-0005-0000-0000-000012050000}"/>
    <cellStyle name="40% - Énfasis4 9 5" xfId="1303" xr:uid="{00000000-0005-0000-0000-000013050000}"/>
    <cellStyle name="40% - Énfasis5 10" xfId="1304" xr:uid="{00000000-0005-0000-0000-000014050000}"/>
    <cellStyle name="40% - Énfasis5 10 2" xfId="1305" xr:uid="{00000000-0005-0000-0000-000015050000}"/>
    <cellStyle name="40% - Énfasis5 10 3" xfId="1306" xr:uid="{00000000-0005-0000-0000-000016050000}"/>
    <cellStyle name="40% - Énfasis5 10 4" xfId="1307" xr:uid="{00000000-0005-0000-0000-000017050000}"/>
    <cellStyle name="40% - Énfasis5 10 5" xfId="1308" xr:uid="{00000000-0005-0000-0000-000018050000}"/>
    <cellStyle name="40% - Énfasis5 11" xfId="1309" xr:uid="{00000000-0005-0000-0000-000019050000}"/>
    <cellStyle name="40% - Énfasis5 11 2" xfId="1310" xr:uid="{00000000-0005-0000-0000-00001A050000}"/>
    <cellStyle name="40% - Énfasis5 11 3" xfId="1311" xr:uid="{00000000-0005-0000-0000-00001B050000}"/>
    <cellStyle name="40% - Énfasis5 11 4" xfId="1312" xr:uid="{00000000-0005-0000-0000-00001C050000}"/>
    <cellStyle name="40% - Énfasis5 11 5" xfId="1313" xr:uid="{00000000-0005-0000-0000-00001D050000}"/>
    <cellStyle name="40% - Énfasis5 12" xfId="1314" xr:uid="{00000000-0005-0000-0000-00001E050000}"/>
    <cellStyle name="40% - Énfasis5 12 2" xfId="1315" xr:uid="{00000000-0005-0000-0000-00001F050000}"/>
    <cellStyle name="40% - Énfasis5 12 3" xfId="1316" xr:uid="{00000000-0005-0000-0000-000020050000}"/>
    <cellStyle name="40% - Énfasis5 12 4" xfId="1317" xr:uid="{00000000-0005-0000-0000-000021050000}"/>
    <cellStyle name="40% - Énfasis5 12 5" xfId="1318" xr:uid="{00000000-0005-0000-0000-000022050000}"/>
    <cellStyle name="40% - Énfasis5 13" xfId="1319" xr:uid="{00000000-0005-0000-0000-000023050000}"/>
    <cellStyle name="40% - Énfasis5 13 2" xfId="1320" xr:uid="{00000000-0005-0000-0000-000024050000}"/>
    <cellStyle name="40% - Énfasis5 13 3" xfId="1321" xr:uid="{00000000-0005-0000-0000-000025050000}"/>
    <cellStyle name="40% - Énfasis5 13 4" xfId="1322" xr:uid="{00000000-0005-0000-0000-000026050000}"/>
    <cellStyle name="40% - Énfasis5 13 5" xfId="1323" xr:uid="{00000000-0005-0000-0000-000027050000}"/>
    <cellStyle name="40% - Énfasis5 14" xfId="1324" xr:uid="{00000000-0005-0000-0000-000028050000}"/>
    <cellStyle name="40% - Énfasis5 14 2" xfId="1325" xr:uid="{00000000-0005-0000-0000-000029050000}"/>
    <cellStyle name="40% - Énfasis5 14 3" xfId="1326" xr:uid="{00000000-0005-0000-0000-00002A050000}"/>
    <cellStyle name="40% - Énfasis5 14 4" xfId="1327" xr:uid="{00000000-0005-0000-0000-00002B050000}"/>
    <cellStyle name="40% - Énfasis5 14 5" xfId="1328" xr:uid="{00000000-0005-0000-0000-00002C050000}"/>
    <cellStyle name="40% - Énfasis5 15" xfId="1329" xr:uid="{00000000-0005-0000-0000-00002D050000}"/>
    <cellStyle name="40% - Énfasis5 15 2" xfId="1330" xr:uid="{00000000-0005-0000-0000-00002E050000}"/>
    <cellStyle name="40% - Énfasis5 15 3" xfId="1331" xr:uid="{00000000-0005-0000-0000-00002F050000}"/>
    <cellStyle name="40% - Énfasis5 15 4" xfId="1332" xr:uid="{00000000-0005-0000-0000-000030050000}"/>
    <cellStyle name="40% - Énfasis5 15 5" xfId="1333" xr:uid="{00000000-0005-0000-0000-000031050000}"/>
    <cellStyle name="40% - Énfasis5 16" xfId="1334" xr:uid="{00000000-0005-0000-0000-000032050000}"/>
    <cellStyle name="40% - Énfasis5 16 2" xfId="1335" xr:uid="{00000000-0005-0000-0000-000033050000}"/>
    <cellStyle name="40% - Énfasis5 16 3" xfId="1336" xr:uid="{00000000-0005-0000-0000-000034050000}"/>
    <cellStyle name="40% - Énfasis5 16 4" xfId="1337" xr:uid="{00000000-0005-0000-0000-000035050000}"/>
    <cellStyle name="40% - Énfasis5 16 5" xfId="1338" xr:uid="{00000000-0005-0000-0000-000036050000}"/>
    <cellStyle name="40% - Énfasis5 17" xfId="1339" xr:uid="{00000000-0005-0000-0000-000037050000}"/>
    <cellStyle name="40% - Énfasis5 17 2" xfId="1340" xr:uid="{00000000-0005-0000-0000-000038050000}"/>
    <cellStyle name="40% - Énfasis5 17 3" xfId="1341" xr:uid="{00000000-0005-0000-0000-000039050000}"/>
    <cellStyle name="40% - Énfasis5 17 4" xfId="1342" xr:uid="{00000000-0005-0000-0000-00003A050000}"/>
    <cellStyle name="40% - Énfasis5 17 5" xfId="1343" xr:uid="{00000000-0005-0000-0000-00003B050000}"/>
    <cellStyle name="40% - Énfasis5 18" xfId="1344" xr:uid="{00000000-0005-0000-0000-00003C050000}"/>
    <cellStyle name="40% - Énfasis5 19" xfId="1345" xr:uid="{00000000-0005-0000-0000-00003D050000}"/>
    <cellStyle name="40% - Énfasis5 2" xfId="1346" xr:uid="{00000000-0005-0000-0000-00003E050000}"/>
    <cellStyle name="40% - Énfasis5 2 2" xfId="1347" xr:uid="{00000000-0005-0000-0000-00003F050000}"/>
    <cellStyle name="40% - Énfasis5 2 2 2" xfId="1348" xr:uid="{00000000-0005-0000-0000-000040050000}"/>
    <cellStyle name="40% - Énfasis5 2 2 3" xfId="1349" xr:uid="{00000000-0005-0000-0000-000041050000}"/>
    <cellStyle name="40% - Énfasis5 2 2 4" xfId="1350" xr:uid="{00000000-0005-0000-0000-000042050000}"/>
    <cellStyle name="40% - Énfasis5 2 2 5" xfId="1351" xr:uid="{00000000-0005-0000-0000-000043050000}"/>
    <cellStyle name="40% - Énfasis5 2 3" xfId="1352" xr:uid="{00000000-0005-0000-0000-000044050000}"/>
    <cellStyle name="40% - Énfasis5 2 4" xfId="1353" xr:uid="{00000000-0005-0000-0000-000045050000}"/>
    <cellStyle name="40% - Énfasis5 2 5" xfId="1354" xr:uid="{00000000-0005-0000-0000-000046050000}"/>
    <cellStyle name="40% - Énfasis5 2 6" xfId="1355" xr:uid="{00000000-0005-0000-0000-000047050000}"/>
    <cellStyle name="40% - Énfasis5 20" xfId="1356" xr:uid="{00000000-0005-0000-0000-000048050000}"/>
    <cellStyle name="40% - Énfasis5 21" xfId="1357" xr:uid="{00000000-0005-0000-0000-000049050000}"/>
    <cellStyle name="40% - Énfasis5 22" xfId="1358" xr:uid="{00000000-0005-0000-0000-00004A050000}"/>
    <cellStyle name="40% - Énfasis5 23" xfId="1359" xr:uid="{00000000-0005-0000-0000-00004B050000}"/>
    <cellStyle name="40% - Énfasis5 24" xfId="1360" xr:uid="{00000000-0005-0000-0000-00004C050000}"/>
    <cellStyle name="40% - Énfasis5 25" xfId="1361" xr:uid="{00000000-0005-0000-0000-00004D050000}"/>
    <cellStyle name="40% - Énfasis5 26" xfId="1362" xr:uid="{00000000-0005-0000-0000-00004E050000}"/>
    <cellStyle name="40% - Énfasis5 27" xfId="1363" xr:uid="{00000000-0005-0000-0000-00004F050000}"/>
    <cellStyle name="40% - Énfasis5 28" xfId="1364" xr:uid="{00000000-0005-0000-0000-000050050000}"/>
    <cellStyle name="40% - Énfasis5 29" xfId="1365" xr:uid="{00000000-0005-0000-0000-000051050000}"/>
    <cellStyle name="40% - Énfasis5 3" xfId="1366" xr:uid="{00000000-0005-0000-0000-000052050000}"/>
    <cellStyle name="40% - Énfasis5 3 2" xfId="1367" xr:uid="{00000000-0005-0000-0000-000053050000}"/>
    <cellStyle name="40% - Énfasis5 3 2 2" xfId="1368" xr:uid="{00000000-0005-0000-0000-000054050000}"/>
    <cellStyle name="40% - Énfasis5 3 2 3" xfId="1369" xr:uid="{00000000-0005-0000-0000-000055050000}"/>
    <cellStyle name="40% - Énfasis5 3 2 4" xfId="1370" xr:uid="{00000000-0005-0000-0000-000056050000}"/>
    <cellStyle name="40% - Énfasis5 3 2 5" xfId="1371" xr:uid="{00000000-0005-0000-0000-000057050000}"/>
    <cellStyle name="40% - Énfasis5 3 3" xfId="1372" xr:uid="{00000000-0005-0000-0000-000058050000}"/>
    <cellStyle name="40% - Énfasis5 3 4" xfId="1373" xr:uid="{00000000-0005-0000-0000-000059050000}"/>
    <cellStyle name="40% - Énfasis5 3 5" xfId="1374" xr:uid="{00000000-0005-0000-0000-00005A050000}"/>
    <cellStyle name="40% - Énfasis5 3 6" xfId="1375" xr:uid="{00000000-0005-0000-0000-00005B050000}"/>
    <cellStyle name="40% - Énfasis5 30" xfId="1376" xr:uid="{00000000-0005-0000-0000-00005C050000}"/>
    <cellStyle name="40% - Énfasis5 31" xfId="1377" xr:uid="{00000000-0005-0000-0000-00005D050000}"/>
    <cellStyle name="40% - Énfasis5 32" xfId="1378" xr:uid="{00000000-0005-0000-0000-00005E050000}"/>
    <cellStyle name="40% - Énfasis5 4" xfId="1379" xr:uid="{00000000-0005-0000-0000-00005F050000}"/>
    <cellStyle name="40% - Énfasis5 4 2" xfId="1380" xr:uid="{00000000-0005-0000-0000-000060050000}"/>
    <cellStyle name="40% - Énfasis5 4 2 2" xfId="1381" xr:uid="{00000000-0005-0000-0000-000061050000}"/>
    <cellStyle name="40% - Énfasis5 4 2 3" xfId="1382" xr:uid="{00000000-0005-0000-0000-000062050000}"/>
    <cellStyle name="40% - Énfasis5 4 2 4" xfId="1383" xr:uid="{00000000-0005-0000-0000-000063050000}"/>
    <cellStyle name="40% - Énfasis5 4 2 5" xfId="1384" xr:uid="{00000000-0005-0000-0000-000064050000}"/>
    <cellStyle name="40% - Énfasis5 4 3" xfId="1385" xr:uid="{00000000-0005-0000-0000-000065050000}"/>
    <cellStyle name="40% - Énfasis5 4 4" xfId="1386" xr:uid="{00000000-0005-0000-0000-000066050000}"/>
    <cellStyle name="40% - Énfasis5 4 5" xfId="1387" xr:uid="{00000000-0005-0000-0000-000067050000}"/>
    <cellStyle name="40% - Énfasis5 4 6" xfId="1388" xr:uid="{00000000-0005-0000-0000-000068050000}"/>
    <cellStyle name="40% - Énfasis5 5" xfId="1389" xr:uid="{00000000-0005-0000-0000-000069050000}"/>
    <cellStyle name="40% - Énfasis5 5 2" xfId="1390" xr:uid="{00000000-0005-0000-0000-00006A050000}"/>
    <cellStyle name="40% - Énfasis5 5 2 2" xfId="1391" xr:uid="{00000000-0005-0000-0000-00006B050000}"/>
    <cellStyle name="40% - Énfasis5 5 2 3" xfId="1392" xr:uid="{00000000-0005-0000-0000-00006C050000}"/>
    <cellStyle name="40% - Énfasis5 5 2 4" xfId="1393" xr:uid="{00000000-0005-0000-0000-00006D050000}"/>
    <cellStyle name="40% - Énfasis5 5 2 5" xfId="1394" xr:uid="{00000000-0005-0000-0000-00006E050000}"/>
    <cellStyle name="40% - Énfasis5 5 3" xfId="1395" xr:uid="{00000000-0005-0000-0000-00006F050000}"/>
    <cellStyle name="40% - Énfasis5 5 4" xfId="1396" xr:uid="{00000000-0005-0000-0000-000070050000}"/>
    <cellStyle name="40% - Énfasis5 5 5" xfId="1397" xr:uid="{00000000-0005-0000-0000-000071050000}"/>
    <cellStyle name="40% - Énfasis5 5 6" xfId="1398" xr:uid="{00000000-0005-0000-0000-000072050000}"/>
    <cellStyle name="40% - Énfasis5 6" xfId="1399" xr:uid="{00000000-0005-0000-0000-000073050000}"/>
    <cellStyle name="40% - Énfasis5 6 2" xfId="1400" xr:uid="{00000000-0005-0000-0000-000074050000}"/>
    <cellStyle name="40% - Énfasis5 6 2 2" xfId="1401" xr:uid="{00000000-0005-0000-0000-000075050000}"/>
    <cellStyle name="40% - Énfasis5 6 2 3" xfId="1402" xr:uid="{00000000-0005-0000-0000-000076050000}"/>
    <cellStyle name="40% - Énfasis5 6 2 4" xfId="1403" xr:uid="{00000000-0005-0000-0000-000077050000}"/>
    <cellStyle name="40% - Énfasis5 6 2 5" xfId="1404" xr:uid="{00000000-0005-0000-0000-000078050000}"/>
    <cellStyle name="40% - Énfasis5 6 3" xfId="1405" xr:uid="{00000000-0005-0000-0000-000079050000}"/>
    <cellStyle name="40% - Énfasis5 6 4" xfId="1406" xr:uid="{00000000-0005-0000-0000-00007A050000}"/>
    <cellStyle name="40% - Énfasis5 6 5" xfId="1407" xr:uid="{00000000-0005-0000-0000-00007B050000}"/>
    <cellStyle name="40% - Énfasis5 6 6" xfId="1408" xr:uid="{00000000-0005-0000-0000-00007C050000}"/>
    <cellStyle name="40% - Énfasis5 7" xfId="1409" xr:uid="{00000000-0005-0000-0000-00007D050000}"/>
    <cellStyle name="40% - Énfasis5 7 2" xfId="1410" xr:uid="{00000000-0005-0000-0000-00007E050000}"/>
    <cellStyle name="40% - Énfasis5 7 2 2" xfId="1411" xr:uid="{00000000-0005-0000-0000-00007F050000}"/>
    <cellStyle name="40% - Énfasis5 7 2 3" xfId="1412" xr:uid="{00000000-0005-0000-0000-000080050000}"/>
    <cellStyle name="40% - Énfasis5 7 2 4" xfId="1413" xr:uid="{00000000-0005-0000-0000-000081050000}"/>
    <cellStyle name="40% - Énfasis5 7 2 5" xfId="1414" xr:uid="{00000000-0005-0000-0000-000082050000}"/>
    <cellStyle name="40% - Énfasis5 7 3" xfId="1415" xr:uid="{00000000-0005-0000-0000-000083050000}"/>
    <cellStyle name="40% - Énfasis5 7 4" xfId="1416" xr:uid="{00000000-0005-0000-0000-000084050000}"/>
    <cellStyle name="40% - Énfasis5 7 5" xfId="1417" xr:uid="{00000000-0005-0000-0000-000085050000}"/>
    <cellStyle name="40% - Énfasis5 7 6" xfId="1418" xr:uid="{00000000-0005-0000-0000-000086050000}"/>
    <cellStyle name="40% - Énfasis5 8" xfId="1419" xr:uid="{00000000-0005-0000-0000-000087050000}"/>
    <cellStyle name="40% - Énfasis5 8 2" xfId="1420" xr:uid="{00000000-0005-0000-0000-000088050000}"/>
    <cellStyle name="40% - Énfasis5 8 2 2" xfId="1421" xr:uid="{00000000-0005-0000-0000-000089050000}"/>
    <cellStyle name="40% - Énfasis5 8 2 3" xfId="1422" xr:uid="{00000000-0005-0000-0000-00008A050000}"/>
    <cellStyle name="40% - Énfasis5 8 2 4" xfId="1423" xr:uid="{00000000-0005-0000-0000-00008B050000}"/>
    <cellStyle name="40% - Énfasis5 8 2 5" xfId="1424" xr:uid="{00000000-0005-0000-0000-00008C050000}"/>
    <cellStyle name="40% - Énfasis5 8 3" xfId="1425" xr:uid="{00000000-0005-0000-0000-00008D050000}"/>
    <cellStyle name="40% - Énfasis5 8 4" xfId="1426" xr:uid="{00000000-0005-0000-0000-00008E050000}"/>
    <cellStyle name="40% - Énfasis5 8 5" xfId="1427" xr:uid="{00000000-0005-0000-0000-00008F050000}"/>
    <cellStyle name="40% - Énfasis5 8 6" xfId="1428" xr:uid="{00000000-0005-0000-0000-000090050000}"/>
    <cellStyle name="40% - Énfasis5 9" xfId="1429" xr:uid="{00000000-0005-0000-0000-000091050000}"/>
    <cellStyle name="40% - Énfasis5 9 2" xfId="1430" xr:uid="{00000000-0005-0000-0000-000092050000}"/>
    <cellStyle name="40% - Énfasis5 9 3" xfId="1431" xr:uid="{00000000-0005-0000-0000-000093050000}"/>
    <cellStyle name="40% - Énfasis5 9 4" xfId="1432" xr:uid="{00000000-0005-0000-0000-000094050000}"/>
    <cellStyle name="40% - Énfasis5 9 5" xfId="1433" xr:uid="{00000000-0005-0000-0000-000095050000}"/>
    <cellStyle name="40% - Énfasis6 10" xfId="1434" xr:uid="{00000000-0005-0000-0000-000096050000}"/>
    <cellStyle name="40% - Énfasis6 10 2" xfId="1435" xr:uid="{00000000-0005-0000-0000-000097050000}"/>
    <cellStyle name="40% - Énfasis6 10 3" xfId="1436" xr:uid="{00000000-0005-0000-0000-000098050000}"/>
    <cellStyle name="40% - Énfasis6 10 4" xfId="1437" xr:uid="{00000000-0005-0000-0000-000099050000}"/>
    <cellStyle name="40% - Énfasis6 10 5" xfId="1438" xr:uid="{00000000-0005-0000-0000-00009A050000}"/>
    <cellStyle name="40% - Énfasis6 11" xfId="1439" xr:uid="{00000000-0005-0000-0000-00009B050000}"/>
    <cellStyle name="40% - Énfasis6 11 2" xfId="1440" xr:uid="{00000000-0005-0000-0000-00009C050000}"/>
    <cellStyle name="40% - Énfasis6 11 3" xfId="1441" xr:uid="{00000000-0005-0000-0000-00009D050000}"/>
    <cellStyle name="40% - Énfasis6 11 4" xfId="1442" xr:uid="{00000000-0005-0000-0000-00009E050000}"/>
    <cellStyle name="40% - Énfasis6 11 5" xfId="1443" xr:uid="{00000000-0005-0000-0000-00009F050000}"/>
    <cellStyle name="40% - Énfasis6 12" xfId="1444" xr:uid="{00000000-0005-0000-0000-0000A0050000}"/>
    <cellStyle name="40% - Énfasis6 12 2" xfId="1445" xr:uid="{00000000-0005-0000-0000-0000A1050000}"/>
    <cellStyle name="40% - Énfasis6 12 3" xfId="1446" xr:uid="{00000000-0005-0000-0000-0000A2050000}"/>
    <cellStyle name="40% - Énfasis6 12 4" xfId="1447" xr:uid="{00000000-0005-0000-0000-0000A3050000}"/>
    <cellStyle name="40% - Énfasis6 12 5" xfId="1448" xr:uid="{00000000-0005-0000-0000-0000A4050000}"/>
    <cellStyle name="40% - Énfasis6 13" xfId="1449" xr:uid="{00000000-0005-0000-0000-0000A5050000}"/>
    <cellStyle name="40% - Énfasis6 13 2" xfId="1450" xr:uid="{00000000-0005-0000-0000-0000A6050000}"/>
    <cellStyle name="40% - Énfasis6 13 3" xfId="1451" xr:uid="{00000000-0005-0000-0000-0000A7050000}"/>
    <cellStyle name="40% - Énfasis6 13 4" xfId="1452" xr:uid="{00000000-0005-0000-0000-0000A8050000}"/>
    <cellStyle name="40% - Énfasis6 13 5" xfId="1453" xr:uid="{00000000-0005-0000-0000-0000A9050000}"/>
    <cellStyle name="40% - Énfasis6 14" xfId="1454" xr:uid="{00000000-0005-0000-0000-0000AA050000}"/>
    <cellStyle name="40% - Énfasis6 14 2" xfId="1455" xr:uid="{00000000-0005-0000-0000-0000AB050000}"/>
    <cellStyle name="40% - Énfasis6 14 3" xfId="1456" xr:uid="{00000000-0005-0000-0000-0000AC050000}"/>
    <cellStyle name="40% - Énfasis6 14 4" xfId="1457" xr:uid="{00000000-0005-0000-0000-0000AD050000}"/>
    <cellStyle name="40% - Énfasis6 14 5" xfId="1458" xr:uid="{00000000-0005-0000-0000-0000AE050000}"/>
    <cellStyle name="40% - Énfasis6 15" xfId="1459" xr:uid="{00000000-0005-0000-0000-0000AF050000}"/>
    <cellStyle name="40% - Énfasis6 15 2" xfId="1460" xr:uid="{00000000-0005-0000-0000-0000B0050000}"/>
    <cellStyle name="40% - Énfasis6 15 3" xfId="1461" xr:uid="{00000000-0005-0000-0000-0000B1050000}"/>
    <cellStyle name="40% - Énfasis6 15 4" xfId="1462" xr:uid="{00000000-0005-0000-0000-0000B2050000}"/>
    <cellStyle name="40% - Énfasis6 15 5" xfId="1463" xr:uid="{00000000-0005-0000-0000-0000B3050000}"/>
    <cellStyle name="40% - Énfasis6 16" xfId="1464" xr:uid="{00000000-0005-0000-0000-0000B4050000}"/>
    <cellStyle name="40% - Énfasis6 16 2" xfId="1465" xr:uid="{00000000-0005-0000-0000-0000B5050000}"/>
    <cellStyle name="40% - Énfasis6 16 3" xfId="1466" xr:uid="{00000000-0005-0000-0000-0000B6050000}"/>
    <cellStyle name="40% - Énfasis6 16 4" xfId="1467" xr:uid="{00000000-0005-0000-0000-0000B7050000}"/>
    <cellStyle name="40% - Énfasis6 16 5" xfId="1468" xr:uid="{00000000-0005-0000-0000-0000B8050000}"/>
    <cellStyle name="40% - Énfasis6 17" xfId="1469" xr:uid="{00000000-0005-0000-0000-0000B9050000}"/>
    <cellStyle name="40% - Énfasis6 17 2" xfId="1470" xr:uid="{00000000-0005-0000-0000-0000BA050000}"/>
    <cellStyle name="40% - Énfasis6 17 3" xfId="1471" xr:uid="{00000000-0005-0000-0000-0000BB050000}"/>
    <cellStyle name="40% - Énfasis6 17 4" xfId="1472" xr:uid="{00000000-0005-0000-0000-0000BC050000}"/>
    <cellStyle name="40% - Énfasis6 17 5" xfId="1473" xr:uid="{00000000-0005-0000-0000-0000BD050000}"/>
    <cellStyle name="40% - Énfasis6 18" xfId="1474" xr:uid="{00000000-0005-0000-0000-0000BE050000}"/>
    <cellStyle name="40% - Énfasis6 19" xfId="1475" xr:uid="{00000000-0005-0000-0000-0000BF050000}"/>
    <cellStyle name="40% - Énfasis6 2" xfId="1476" xr:uid="{00000000-0005-0000-0000-0000C0050000}"/>
    <cellStyle name="40% - Énfasis6 2 2" xfId="1477" xr:uid="{00000000-0005-0000-0000-0000C1050000}"/>
    <cellStyle name="40% - Énfasis6 2 2 2" xfId="1478" xr:uid="{00000000-0005-0000-0000-0000C2050000}"/>
    <cellStyle name="40% - Énfasis6 2 2 3" xfId="1479" xr:uid="{00000000-0005-0000-0000-0000C3050000}"/>
    <cellStyle name="40% - Énfasis6 2 2 4" xfId="1480" xr:uid="{00000000-0005-0000-0000-0000C4050000}"/>
    <cellStyle name="40% - Énfasis6 2 2 5" xfId="1481" xr:uid="{00000000-0005-0000-0000-0000C5050000}"/>
    <cellStyle name="40% - Énfasis6 2 3" xfId="1482" xr:uid="{00000000-0005-0000-0000-0000C6050000}"/>
    <cellStyle name="40% - Énfasis6 2 4" xfId="1483" xr:uid="{00000000-0005-0000-0000-0000C7050000}"/>
    <cellStyle name="40% - Énfasis6 2 5" xfId="1484" xr:uid="{00000000-0005-0000-0000-0000C8050000}"/>
    <cellStyle name="40% - Énfasis6 2 6" xfId="1485" xr:uid="{00000000-0005-0000-0000-0000C9050000}"/>
    <cellStyle name="40% - Énfasis6 20" xfId="1486" xr:uid="{00000000-0005-0000-0000-0000CA050000}"/>
    <cellStyle name="40% - Énfasis6 21" xfId="1487" xr:uid="{00000000-0005-0000-0000-0000CB050000}"/>
    <cellStyle name="40% - Énfasis6 22" xfId="1488" xr:uid="{00000000-0005-0000-0000-0000CC050000}"/>
    <cellStyle name="40% - Énfasis6 23" xfId="1489" xr:uid="{00000000-0005-0000-0000-0000CD050000}"/>
    <cellStyle name="40% - Énfasis6 24" xfId="1490" xr:uid="{00000000-0005-0000-0000-0000CE050000}"/>
    <cellStyle name="40% - Énfasis6 25" xfId="1491" xr:uid="{00000000-0005-0000-0000-0000CF050000}"/>
    <cellStyle name="40% - Énfasis6 26" xfId="1492" xr:uid="{00000000-0005-0000-0000-0000D0050000}"/>
    <cellStyle name="40% - Énfasis6 27" xfId="1493" xr:uid="{00000000-0005-0000-0000-0000D1050000}"/>
    <cellStyle name="40% - Énfasis6 28" xfId="1494" xr:uid="{00000000-0005-0000-0000-0000D2050000}"/>
    <cellStyle name="40% - Énfasis6 29" xfId="1495" xr:uid="{00000000-0005-0000-0000-0000D3050000}"/>
    <cellStyle name="40% - Énfasis6 3" xfId="1496" xr:uid="{00000000-0005-0000-0000-0000D4050000}"/>
    <cellStyle name="40% - Énfasis6 3 2" xfId="1497" xr:uid="{00000000-0005-0000-0000-0000D5050000}"/>
    <cellStyle name="40% - Énfasis6 3 2 2" xfId="1498" xr:uid="{00000000-0005-0000-0000-0000D6050000}"/>
    <cellStyle name="40% - Énfasis6 3 2 3" xfId="1499" xr:uid="{00000000-0005-0000-0000-0000D7050000}"/>
    <cellStyle name="40% - Énfasis6 3 2 4" xfId="1500" xr:uid="{00000000-0005-0000-0000-0000D8050000}"/>
    <cellStyle name="40% - Énfasis6 3 2 5" xfId="1501" xr:uid="{00000000-0005-0000-0000-0000D9050000}"/>
    <cellStyle name="40% - Énfasis6 3 3" xfId="1502" xr:uid="{00000000-0005-0000-0000-0000DA050000}"/>
    <cellStyle name="40% - Énfasis6 3 4" xfId="1503" xr:uid="{00000000-0005-0000-0000-0000DB050000}"/>
    <cellStyle name="40% - Énfasis6 3 5" xfId="1504" xr:uid="{00000000-0005-0000-0000-0000DC050000}"/>
    <cellStyle name="40% - Énfasis6 3 6" xfId="1505" xr:uid="{00000000-0005-0000-0000-0000DD050000}"/>
    <cellStyle name="40% - Énfasis6 30" xfId="1506" xr:uid="{00000000-0005-0000-0000-0000DE050000}"/>
    <cellStyle name="40% - Énfasis6 31" xfId="1507" xr:uid="{00000000-0005-0000-0000-0000DF050000}"/>
    <cellStyle name="40% - Énfasis6 32" xfId="1508" xr:uid="{00000000-0005-0000-0000-0000E0050000}"/>
    <cellStyle name="40% - Énfasis6 4" xfId="1509" xr:uid="{00000000-0005-0000-0000-0000E1050000}"/>
    <cellStyle name="40% - Énfasis6 4 2" xfId="1510" xr:uid="{00000000-0005-0000-0000-0000E2050000}"/>
    <cellStyle name="40% - Énfasis6 4 2 2" xfId="1511" xr:uid="{00000000-0005-0000-0000-0000E3050000}"/>
    <cellStyle name="40% - Énfasis6 4 2 3" xfId="1512" xr:uid="{00000000-0005-0000-0000-0000E4050000}"/>
    <cellStyle name="40% - Énfasis6 4 2 4" xfId="1513" xr:uid="{00000000-0005-0000-0000-0000E5050000}"/>
    <cellStyle name="40% - Énfasis6 4 2 5" xfId="1514" xr:uid="{00000000-0005-0000-0000-0000E6050000}"/>
    <cellStyle name="40% - Énfasis6 4 3" xfId="1515" xr:uid="{00000000-0005-0000-0000-0000E7050000}"/>
    <cellStyle name="40% - Énfasis6 4 4" xfId="1516" xr:uid="{00000000-0005-0000-0000-0000E8050000}"/>
    <cellStyle name="40% - Énfasis6 4 5" xfId="1517" xr:uid="{00000000-0005-0000-0000-0000E9050000}"/>
    <cellStyle name="40% - Énfasis6 4 6" xfId="1518" xr:uid="{00000000-0005-0000-0000-0000EA050000}"/>
    <cellStyle name="40% - Énfasis6 5" xfId="1519" xr:uid="{00000000-0005-0000-0000-0000EB050000}"/>
    <cellStyle name="40% - Énfasis6 5 2" xfId="1520" xr:uid="{00000000-0005-0000-0000-0000EC050000}"/>
    <cellStyle name="40% - Énfasis6 5 2 2" xfId="1521" xr:uid="{00000000-0005-0000-0000-0000ED050000}"/>
    <cellStyle name="40% - Énfasis6 5 2 3" xfId="1522" xr:uid="{00000000-0005-0000-0000-0000EE050000}"/>
    <cellStyle name="40% - Énfasis6 5 2 4" xfId="1523" xr:uid="{00000000-0005-0000-0000-0000EF050000}"/>
    <cellStyle name="40% - Énfasis6 5 2 5" xfId="1524" xr:uid="{00000000-0005-0000-0000-0000F0050000}"/>
    <cellStyle name="40% - Énfasis6 5 3" xfId="1525" xr:uid="{00000000-0005-0000-0000-0000F1050000}"/>
    <cellStyle name="40% - Énfasis6 5 4" xfId="1526" xr:uid="{00000000-0005-0000-0000-0000F2050000}"/>
    <cellStyle name="40% - Énfasis6 5 5" xfId="1527" xr:uid="{00000000-0005-0000-0000-0000F3050000}"/>
    <cellStyle name="40% - Énfasis6 5 6" xfId="1528" xr:uid="{00000000-0005-0000-0000-0000F4050000}"/>
    <cellStyle name="40% - Énfasis6 6" xfId="1529" xr:uid="{00000000-0005-0000-0000-0000F5050000}"/>
    <cellStyle name="40% - Énfasis6 6 2" xfId="1530" xr:uid="{00000000-0005-0000-0000-0000F6050000}"/>
    <cellStyle name="40% - Énfasis6 6 2 2" xfId="1531" xr:uid="{00000000-0005-0000-0000-0000F7050000}"/>
    <cellStyle name="40% - Énfasis6 6 2 3" xfId="1532" xr:uid="{00000000-0005-0000-0000-0000F8050000}"/>
    <cellStyle name="40% - Énfasis6 6 2 4" xfId="1533" xr:uid="{00000000-0005-0000-0000-0000F9050000}"/>
    <cellStyle name="40% - Énfasis6 6 2 5" xfId="1534" xr:uid="{00000000-0005-0000-0000-0000FA050000}"/>
    <cellStyle name="40% - Énfasis6 6 3" xfId="1535" xr:uid="{00000000-0005-0000-0000-0000FB050000}"/>
    <cellStyle name="40% - Énfasis6 6 4" xfId="1536" xr:uid="{00000000-0005-0000-0000-0000FC050000}"/>
    <cellStyle name="40% - Énfasis6 6 5" xfId="1537" xr:uid="{00000000-0005-0000-0000-0000FD050000}"/>
    <cellStyle name="40% - Énfasis6 6 6" xfId="1538" xr:uid="{00000000-0005-0000-0000-0000FE050000}"/>
    <cellStyle name="40% - Énfasis6 7" xfId="1539" xr:uid="{00000000-0005-0000-0000-0000FF050000}"/>
    <cellStyle name="40% - Énfasis6 7 2" xfId="1540" xr:uid="{00000000-0005-0000-0000-000000060000}"/>
    <cellStyle name="40% - Énfasis6 7 2 2" xfId="1541" xr:uid="{00000000-0005-0000-0000-000001060000}"/>
    <cellStyle name="40% - Énfasis6 7 2 3" xfId="1542" xr:uid="{00000000-0005-0000-0000-000002060000}"/>
    <cellStyle name="40% - Énfasis6 7 2 4" xfId="1543" xr:uid="{00000000-0005-0000-0000-000003060000}"/>
    <cellStyle name="40% - Énfasis6 7 2 5" xfId="1544" xr:uid="{00000000-0005-0000-0000-000004060000}"/>
    <cellStyle name="40% - Énfasis6 7 3" xfId="1545" xr:uid="{00000000-0005-0000-0000-000005060000}"/>
    <cellStyle name="40% - Énfasis6 7 4" xfId="1546" xr:uid="{00000000-0005-0000-0000-000006060000}"/>
    <cellStyle name="40% - Énfasis6 7 5" xfId="1547" xr:uid="{00000000-0005-0000-0000-000007060000}"/>
    <cellStyle name="40% - Énfasis6 7 6" xfId="1548" xr:uid="{00000000-0005-0000-0000-000008060000}"/>
    <cellStyle name="40% - Énfasis6 8" xfId="1549" xr:uid="{00000000-0005-0000-0000-000009060000}"/>
    <cellStyle name="40% - Énfasis6 8 2" xfId="1550" xr:uid="{00000000-0005-0000-0000-00000A060000}"/>
    <cellStyle name="40% - Énfasis6 8 2 2" xfId="1551" xr:uid="{00000000-0005-0000-0000-00000B060000}"/>
    <cellStyle name="40% - Énfasis6 8 2 3" xfId="1552" xr:uid="{00000000-0005-0000-0000-00000C060000}"/>
    <cellStyle name="40% - Énfasis6 8 2 4" xfId="1553" xr:uid="{00000000-0005-0000-0000-00000D060000}"/>
    <cellStyle name="40% - Énfasis6 8 2 5" xfId="1554" xr:uid="{00000000-0005-0000-0000-00000E060000}"/>
    <cellStyle name="40% - Énfasis6 8 3" xfId="1555" xr:uid="{00000000-0005-0000-0000-00000F060000}"/>
    <cellStyle name="40% - Énfasis6 8 4" xfId="1556" xr:uid="{00000000-0005-0000-0000-000010060000}"/>
    <cellStyle name="40% - Énfasis6 8 5" xfId="1557" xr:uid="{00000000-0005-0000-0000-000011060000}"/>
    <cellStyle name="40% - Énfasis6 8 6" xfId="1558" xr:uid="{00000000-0005-0000-0000-000012060000}"/>
    <cellStyle name="40% - Énfasis6 9" xfId="1559" xr:uid="{00000000-0005-0000-0000-000013060000}"/>
    <cellStyle name="40% - Énfasis6 9 2" xfId="1560" xr:uid="{00000000-0005-0000-0000-000014060000}"/>
    <cellStyle name="40% - Énfasis6 9 3" xfId="1561" xr:uid="{00000000-0005-0000-0000-000015060000}"/>
    <cellStyle name="40% - Énfasis6 9 4" xfId="1562" xr:uid="{00000000-0005-0000-0000-000016060000}"/>
    <cellStyle name="40% - Énfasis6 9 5" xfId="1563" xr:uid="{00000000-0005-0000-0000-000017060000}"/>
    <cellStyle name="60% - Énfasis1 2" xfId="1564" xr:uid="{00000000-0005-0000-0000-000018060000}"/>
    <cellStyle name="60% - Énfasis1 3" xfId="1565" xr:uid="{00000000-0005-0000-0000-000019060000}"/>
    <cellStyle name="60% - Énfasis1 4" xfId="1566" xr:uid="{00000000-0005-0000-0000-00001A060000}"/>
    <cellStyle name="60% - Énfasis1 5" xfId="1567" xr:uid="{00000000-0005-0000-0000-00001B060000}"/>
    <cellStyle name="60% - Énfasis1 6" xfId="1568" xr:uid="{00000000-0005-0000-0000-00001C060000}"/>
    <cellStyle name="60% - Énfasis2 2" xfId="1569" xr:uid="{00000000-0005-0000-0000-00001D060000}"/>
    <cellStyle name="60% - Énfasis2 3" xfId="1570" xr:uid="{00000000-0005-0000-0000-00001E060000}"/>
    <cellStyle name="60% - Énfasis2 4" xfId="1571" xr:uid="{00000000-0005-0000-0000-00001F060000}"/>
    <cellStyle name="60% - Énfasis2 5" xfId="1572" xr:uid="{00000000-0005-0000-0000-000020060000}"/>
    <cellStyle name="60% - Énfasis2 6" xfId="1573" xr:uid="{00000000-0005-0000-0000-000021060000}"/>
    <cellStyle name="60% - Énfasis3 2" xfId="1574" xr:uid="{00000000-0005-0000-0000-000022060000}"/>
    <cellStyle name="60% - Énfasis3 3" xfId="1575" xr:uid="{00000000-0005-0000-0000-000023060000}"/>
    <cellStyle name="60% - Énfasis3 4" xfId="1576" xr:uid="{00000000-0005-0000-0000-000024060000}"/>
    <cellStyle name="60% - Énfasis3 5" xfId="1577" xr:uid="{00000000-0005-0000-0000-000025060000}"/>
    <cellStyle name="60% - Énfasis3 6" xfId="1578" xr:uid="{00000000-0005-0000-0000-000026060000}"/>
    <cellStyle name="60% - Énfasis4 2" xfId="1579" xr:uid="{00000000-0005-0000-0000-000027060000}"/>
    <cellStyle name="60% - Énfasis4 3" xfId="1580" xr:uid="{00000000-0005-0000-0000-000028060000}"/>
    <cellStyle name="60% - Énfasis4 4" xfId="1581" xr:uid="{00000000-0005-0000-0000-000029060000}"/>
    <cellStyle name="60% - Énfasis4 5" xfId="1582" xr:uid="{00000000-0005-0000-0000-00002A060000}"/>
    <cellStyle name="60% - Énfasis4 6" xfId="1583" xr:uid="{00000000-0005-0000-0000-00002B060000}"/>
    <cellStyle name="60% - Énfasis5 2" xfId="1584" xr:uid="{00000000-0005-0000-0000-00002C060000}"/>
    <cellStyle name="60% - Énfasis5 3" xfId="1585" xr:uid="{00000000-0005-0000-0000-00002D060000}"/>
    <cellStyle name="60% - Énfasis5 4" xfId="1586" xr:uid="{00000000-0005-0000-0000-00002E060000}"/>
    <cellStyle name="60% - Énfasis5 5" xfId="1587" xr:uid="{00000000-0005-0000-0000-00002F060000}"/>
    <cellStyle name="60% - Énfasis5 6" xfId="1588" xr:uid="{00000000-0005-0000-0000-000030060000}"/>
    <cellStyle name="60% - Énfasis6 2" xfId="1589" xr:uid="{00000000-0005-0000-0000-000031060000}"/>
    <cellStyle name="60% - Énfasis6 3" xfId="1590" xr:uid="{00000000-0005-0000-0000-000032060000}"/>
    <cellStyle name="60% - Énfasis6 4" xfId="1591" xr:uid="{00000000-0005-0000-0000-000033060000}"/>
    <cellStyle name="60% - Énfasis6 5" xfId="1592" xr:uid="{00000000-0005-0000-0000-000034060000}"/>
    <cellStyle name="60% - Énfasis6 6" xfId="1593" xr:uid="{00000000-0005-0000-0000-000035060000}"/>
    <cellStyle name="Buena 2" xfId="1594" xr:uid="{00000000-0005-0000-0000-000036060000}"/>
    <cellStyle name="Buena 3" xfId="1595" xr:uid="{00000000-0005-0000-0000-000037060000}"/>
    <cellStyle name="Buena 4" xfId="1596" xr:uid="{00000000-0005-0000-0000-000038060000}"/>
    <cellStyle name="Buena 5" xfId="1597" xr:uid="{00000000-0005-0000-0000-000039060000}"/>
    <cellStyle name="Buena 6" xfId="1598" xr:uid="{00000000-0005-0000-0000-00003A060000}"/>
    <cellStyle name="Cálculo 2" xfId="1599" xr:uid="{00000000-0005-0000-0000-00003B060000}"/>
    <cellStyle name="Cálculo 3" xfId="1600" xr:uid="{00000000-0005-0000-0000-00003C060000}"/>
    <cellStyle name="Cálculo 4" xfId="1601" xr:uid="{00000000-0005-0000-0000-00003D060000}"/>
    <cellStyle name="Cálculo 5" xfId="1602" xr:uid="{00000000-0005-0000-0000-00003E060000}"/>
    <cellStyle name="Cálculo 6" xfId="1603" xr:uid="{00000000-0005-0000-0000-00003F060000}"/>
    <cellStyle name="Celda de comprobación 2" xfId="1604" xr:uid="{00000000-0005-0000-0000-000040060000}"/>
    <cellStyle name="Celda de comprobación 3" xfId="1605" xr:uid="{00000000-0005-0000-0000-000041060000}"/>
    <cellStyle name="Celda de comprobación 4" xfId="1606" xr:uid="{00000000-0005-0000-0000-000042060000}"/>
    <cellStyle name="Celda de comprobación 5" xfId="1607" xr:uid="{00000000-0005-0000-0000-000043060000}"/>
    <cellStyle name="Celda de comprobación 6" xfId="1608" xr:uid="{00000000-0005-0000-0000-000044060000}"/>
    <cellStyle name="Celda vinculada 2" xfId="1609" xr:uid="{00000000-0005-0000-0000-000045060000}"/>
    <cellStyle name="Celda vinculada 3" xfId="1610" xr:uid="{00000000-0005-0000-0000-000046060000}"/>
    <cellStyle name="Celda vinculada 4" xfId="1611" xr:uid="{00000000-0005-0000-0000-000047060000}"/>
    <cellStyle name="Celda vinculada 5" xfId="1612" xr:uid="{00000000-0005-0000-0000-000048060000}"/>
    <cellStyle name="Celda vinculada 6" xfId="1613" xr:uid="{00000000-0005-0000-0000-000049060000}"/>
    <cellStyle name="Encabezado 4 2" xfId="1614" xr:uid="{00000000-0005-0000-0000-00004A060000}"/>
    <cellStyle name="Encabezado 4 3" xfId="1615" xr:uid="{00000000-0005-0000-0000-00004B060000}"/>
    <cellStyle name="Encabezado 4 4" xfId="1616" xr:uid="{00000000-0005-0000-0000-00004C060000}"/>
    <cellStyle name="Encabezado 4 5" xfId="1617" xr:uid="{00000000-0005-0000-0000-00004D060000}"/>
    <cellStyle name="Encabezado 4 6" xfId="1618" xr:uid="{00000000-0005-0000-0000-00004E060000}"/>
    <cellStyle name="Énfasis1 2" xfId="1619" xr:uid="{00000000-0005-0000-0000-00004F060000}"/>
    <cellStyle name="Énfasis1 3" xfId="1620" xr:uid="{00000000-0005-0000-0000-000050060000}"/>
    <cellStyle name="Énfasis1 4" xfId="1621" xr:uid="{00000000-0005-0000-0000-000051060000}"/>
    <cellStyle name="Énfasis1 5" xfId="1622" xr:uid="{00000000-0005-0000-0000-000052060000}"/>
    <cellStyle name="Énfasis1 6" xfId="1623" xr:uid="{00000000-0005-0000-0000-000053060000}"/>
    <cellStyle name="Énfasis2 2" xfId="1624" xr:uid="{00000000-0005-0000-0000-000054060000}"/>
    <cellStyle name="Énfasis2 3" xfId="1625" xr:uid="{00000000-0005-0000-0000-000055060000}"/>
    <cellStyle name="Énfasis2 4" xfId="1626" xr:uid="{00000000-0005-0000-0000-000056060000}"/>
    <cellStyle name="Énfasis2 5" xfId="1627" xr:uid="{00000000-0005-0000-0000-000057060000}"/>
    <cellStyle name="Énfasis2 6" xfId="1628" xr:uid="{00000000-0005-0000-0000-000058060000}"/>
    <cellStyle name="Énfasis3 2" xfId="1629" xr:uid="{00000000-0005-0000-0000-000059060000}"/>
    <cellStyle name="Énfasis3 3" xfId="1630" xr:uid="{00000000-0005-0000-0000-00005A060000}"/>
    <cellStyle name="Énfasis3 4" xfId="1631" xr:uid="{00000000-0005-0000-0000-00005B060000}"/>
    <cellStyle name="Énfasis3 5" xfId="1632" xr:uid="{00000000-0005-0000-0000-00005C060000}"/>
    <cellStyle name="Énfasis3 6" xfId="1633" xr:uid="{00000000-0005-0000-0000-00005D060000}"/>
    <cellStyle name="Énfasis4 2" xfId="1634" xr:uid="{00000000-0005-0000-0000-00005E060000}"/>
    <cellStyle name="Énfasis4 3" xfId="1635" xr:uid="{00000000-0005-0000-0000-00005F060000}"/>
    <cellStyle name="Énfasis4 4" xfId="1636" xr:uid="{00000000-0005-0000-0000-000060060000}"/>
    <cellStyle name="Énfasis4 5" xfId="1637" xr:uid="{00000000-0005-0000-0000-000061060000}"/>
    <cellStyle name="Énfasis4 6" xfId="1638" xr:uid="{00000000-0005-0000-0000-000062060000}"/>
    <cellStyle name="Énfasis5 2" xfId="1639" xr:uid="{00000000-0005-0000-0000-000063060000}"/>
    <cellStyle name="Énfasis5 3" xfId="1640" xr:uid="{00000000-0005-0000-0000-000064060000}"/>
    <cellStyle name="Énfasis5 4" xfId="1641" xr:uid="{00000000-0005-0000-0000-000065060000}"/>
    <cellStyle name="Énfasis5 5" xfId="1642" xr:uid="{00000000-0005-0000-0000-000066060000}"/>
    <cellStyle name="Énfasis5 6" xfId="1643" xr:uid="{00000000-0005-0000-0000-000067060000}"/>
    <cellStyle name="Énfasis6 2" xfId="1644" xr:uid="{00000000-0005-0000-0000-000068060000}"/>
    <cellStyle name="Énfasis6 3" xfId="1645" xr:uid="{00000000-0005-0000-0000-000069060000}"/>
    <cellStyle name="Énfasis6 4" xfId="1646" xr:uid="{00000000-0005-0000-0000-00006A060000}"/>
    <cellStyle name="Énfasis6 5" xfId="1647" xr:uid="{00000000-0005-0000-0000-00006B060000}"/>
    <cellStyle name="Énfasis6 6" xfId="1648" xr:uid="{00000000-0005-0000-0000-00006C060000}"/>
    <cellStyle name="Entrada 2" xfId="1649" xr:uid="{00000000-0005-0000-0000-00006D060000}"/>
    <cellStyle name="Entrada 3" xfId="1650" xr:uid="{00000000-0005-0000-0000-00006E060000}"/>
    <cellStyle name="Entrada 4" xfId="1651" xr:uid="{00000000-0005-0000-0000-00006F060000}"/>
    <cellStyle name="Entrada 5" xfId="1652" xr:uid="{00000000-0005-0000-0000-000070060000}"/>
    <cellStyle name="Entrada 6" xfId="1653" xr:uid="{00000000-0005-0000-0000-000071060000}"/>
    <cellStyle name="Euro" xfId="1654" xr:uid="{00000000-0005-0000-0000-000072060000}"/>
    <cellStyle name="Euro 2" xfId="1655" xr:uid="{00000000-0005-0000-0000-000073060000}"/>
    <cellStyle name="Euro 2 2" xfId="1656" xr:uid="{00000000-0005-0000-0000-000074060000}"/>
    <cellStyle name="Euro 2 3" xfId="1657" xr:uid="{00000000-0005-0000-0000-000075060000}"/>
    <cellStyle name="Euro 2 4" xfId="1658" xr:uid="{00000000-0005-0000-0000-000076060000}"/>
    <cellStyle name="Euro 2 5" xfId="1659" xr:uid="{00000000-0005-0000-0000-000077060000}"/>
    <cellStyle name="Euro 2 6" xfId="1660" xr:uid="{00000000-0005-0000-0000-000078060000}"/>
    <cellStyle name="Euro 3" xfId="1661" xr:uid="{00000000-0005-0000-0000-000079060000}"/>
    <cellStyle name="Euro 3 2" xfId="1662" xr:uid="{00000000-0005-0000-0000-00007A060000}"/>
    <cellStyle name="Euro 3 3" xfId="1663" xr:uid="{00000000-0005-0000-0000-00007B060000}"/>
    <cellStyle name="Euro 3 4" xfId="1664" xr:uid="{00000000-0005-0000-0000-00007C060000}"/>
    <cellStyle name="Euro 3 5" xfId="1665" xr:uid="{00000000-0005-0000-0000-00007D060000}"/>
    <cellStyle name="Euro 3 6" xfId="1666" xr:uid="{00000000-0005-0000-0000-00007E060000}"/>
    <cellStyle name="Euro 4" xfId="1667" xr:uid="{00000000-0005-0000-0000-00007F060000}"/>
    <cellStyle name="Euro 4 2" xfId="1668" xr:uid="{00000000-0005-0000-0000-000080060000}"/>
    <cellStyle name="Euro 4 3" xfId="1669" xr:uid="{00000000-0005-0000-0000-000081060000}"/>
    <cellStyle name="Euro 4 4" xfId="1670" xr:uid="{00000000-0005-0000-0000-000082060000}"/>
    <cellStyle name="Euro 4 5" xfId="1671" xr:uid="{00000000-0005-0000-0000-000083060000}"/>
    <cellStyle name="Euro 4 6" xfId="1672" xr:uid="{00000000-0005-0000-0000-000084060000}"/>
    <cellStyle name="Euro 5" xfId="1673" xr:uid="{00000000-0005-0000-0000-000085060000}"/>
    <cellStyle name="Euro 5 2" xfId="1674" xr:uid="{00000000-0005-0000-0000-000086060000}"/>
    <cellStyle name="Euro 5 3" xfId="1675" xr:uid="{00000000-0005-0000-0000-000087060000}"/>
    <cellStyle name="Euro 5 4" xfId="1676" xr:uid="{00000000-0005-0000-0000-000088060000}"/>
    <cellStyle name="Euro 5 5" xfId="1677" xr:uid="{00000000-0005-0000-0000-000089060000}"/>
    <cellStyle name="Euro 5 6" xfId="1678" xr:uid="{00000000-0005-0000-0000-00008A060000}"/>
    <cellStyle name="Excel Built-in Normal" xfId="1679" xr:uid="{00000000-0005-0000-0000-00008B060000}"/>
    <cellStyle name="Hipervínculo 2" xfId="1680" xr:uid="{00000000-0005-0000-0000-00008C060000}"/>
    <cellStyle name="Incorrecto 2" xfId="1681" xr:uid="{00000000-0005-0000-0000-00008D060000}"/>
    <cellStyle name="Incorrecto 3" xfId="1682" xr:uid="{00000000-0005-0000-0000-00008E060000}"/>
    <cellStyle name="Incorrecto 4" xfId="1683" xr:uid="{00000000-0005-0000-0000-00008F060000}"/>
    <cellStyle name="Incorrecto 5" xfId="1684" xr:uid="{00000000-0005-0000-0000-000090060000}"/>
    <cellStyle name="Incorrecto 6" xfId="1685" xr:uid="{00000000-0005-0000-0000-000091060000}"/>
    <cellStyle name="Millares" xfId="2798" builtinId="3"/>
    <cellStyle name="Millares 10" xfId="1686" xr:uid="{00000000-0005-0000-0000-000092060000}"/>
    <cellStyle name="Millares 10 2" xfId="1687" xr:uid="{00000000-0005-0000-0000-000093060000}"/>
    <cellStyle name="Millares 10 3" xfId="1688" xr:uid="{00000000-0005-0000-0000-000094060000}"/>
    <cellStyle name="Millares 10 4" xfId="1689" xr:uid="{00000000-0005-0000-0000-000095060000}"/>
    <cellStyle name="Millares 10 5" xfId="1690" xr:uid="{00000000-0005-0000-0000-000096060000}"/>
    <cellStyle name="Millares 10 6" xfId="1691" xr:uid="{00000000-0005-0000-0000-000097060000}"/>
    <cellStyle name="Millares 11" xfId="1692" xr:uid="{00000000-0005-0000-0000-000098060000}"/>
    <cellStyle name="Millares 12" xfId="1693" xr:uid="{00000000-0005-0000-0000-000099060000}"/>
    <cellStyle name="Millares 12 2" xfId="1694" xr:uid="{00000000-0005-0000-0000-00009A060000}"/>
    <cellStyle name="Millares 12 3" xfId="1695" xr:uid="{00000000-0005-0000-0000-00009B060000}"/>
    <cellStyle name="Millares 12 4" xfId="1696" xr:uid="{00000000-0005-0000-0000-00009C060000}"/>
    <cellStyle name="Millares 12 5" xfId="1697" xr:uid="{00000000-0005-0000-0000-00009D060000}"/>
    <cellStyle name="Millares 13" xfId="1698" xr:uid="{00000000-0005-0000-0000-00009E060000}"/>
    <cellStyle name="Millares 13 2" xfId="1699" xr:uid="{00000000-0005-0000-0000-00009F060000}"/>
    <cellStyle name="Millares 13 3" xfId="1700" xr:uid="{00000000-0005-0000-0000-0000A0060000}"/>
    <cellStyle name="Millares 13 4" xfId="1701" xr:uid="{00000000-0005-0000-0000-0000A1060000}"/>
    <cellStyle name="Millares 13 5" xfId="1702" xr:uid="{00000000-0005-0000-0000-0000A2060000}"/>
    <cellStyle name="Millares 14" xfId="1703" xr:uid="{00000000-0005-0000-0000-0000A3060000}"/>
    <cellStyle name="Millares 14 2" xfId="1704" xr:uid="{00000000-0005-0000-0000-0000A4060000}"/>
    <cellStyle name="Millares 14 3" xfId="1705" xr:uid="{00000000-0005-0000-0000-0000A5060000}"/>
    <cellStyle name="Millares 14 4" xfId="1706" xr:uid="{00000000-0005-0000-0000-0000A6060000}"/>
    <cellStyle name="Millares 14 5" xfId="1707" xr:uid="{00000000-0005-0000-0000-0000A7060000}"/>
    <cellStyle name="Millares 15" xfId="1708" xr:uid="{00000000-0005-0000-0000-0000A8060000}"/>
    <cellStyle name="Millares 15 2" xfId="1709" xr:uid="{00000000-0005-0000-0000-0000A9060000}"/>
    <cellStyle name="Millares 15 3" xfId="1710" xr:uid="{00000000-0005-0000-0000-0000AA060000}"/>
    <cellStyle name="Millares 15 4" xfId="1711" xr:uid="{00000000-0005-0000-0000-0000AB060000}"/>
    <cellStyle name="Millares 15 5" xfId="1712" xr:uid="{00000000-0005-0000-0000-0000AC060000}"/>
    <cellStyle name="Millares 16" xfId="1713" xr:uid="{00000000-0005-0000-0000-0000AD060000}"/>
    <cellStyle name="Millares 17" xfId="1714" xr:uid="{00000000-0005-0000-0000-0000AE060000}"/>
    <cellStyle name="Millares 18" xfId="1715" xr:uid="{00000000-0005-0000-0000-0000AF060000}"/>
    <cellStyle name="Millares 19" xfId="1716" xr:uid="{00000000-0005-0000-0000-0000B0060000}"/>
    <cellStyle name="Millares 2" xfId="2" xr:uid="{00000000-0005-0000-0000-0000B1060000}"/>
    <cellStyle name="Millares 2 10" xfId="1717" xr:uid="{00000000-0005-0000-0000-0000B2060000}"/>
    <cellStyle name="Millares 2 11" xfId="1718" xr:uid="{00000000-0005-0000-0000-0000B3060000}"/>
    <cellStyle name="Millares 2 12" xfId="1719" xr:uid="{00000000-0005-0000-0000-0000B4060000}"/>
    <cellStyle name="Millares 2 2" xfId="1720" xr:uid="{00000000-0005-0000-0000-0000B5060000}"/>
    <cellStyle name="Millares 2 2 2" xfId="1721" xr:uid="{00000000-0005-0000-0000-0000B6060000}"/>
    <cellStyle name="Millares 2 2 2 2" xfId="1722" xr:uid="{00000000-0005-0000-0000-0000B7060000}"/>
    <cellStyle name="Millares 2 2 2 3" xfId="1723" xr:uid="{00000000-0005-0000-0000-0000B8060000}"/>
    <cellStyle name="Millares 2 2 2 4" xfId="1724" xr:uid="{00000000-0005-0000-0000-0000B9060000}"/>
    <cellStyle name="Millares 2 2 2 5" xfId="1725" xr:uid="{00000000-0005-0000-0000-0000BA060000}"/>
    <cellStyle name="Millares 2 2 3" xfId="1726" xr:uid="{00000000-0005-0000-0000-0000BB060000}"/>
    <cellStyle name="Millares 2 2 4" xfId="1727" xr:uid="{00000000-0005-0000-0000-0000BC060000}"/>
    <cellStyle name="Millares 2 2 5" xfId="1728" xr:uid="{00000000-0005-0000-0000-0000BD060000}"/>
    <cellStyle name="Millares 2 2 6" xfId="1729" xr:uid="{00000000-0005-0000-0000-0000BE060000}"/>
    <cellStyle name="Millares 2 3" xfId="1730" xr:uid="{00000000-0005-0000-0000-0000BF060000}"/>
    <cellStyle name="Millares 2 3 2" xfId="1731" xr:uid="{00000000-0005-0000-0000-0000C0060000}"/>
    <cellStyle name="Millares 2 3 2 2" xfId="1732" xr:uid="{00000000-0005-0000-0000-0000C1060000}"/>
    <cellStyle name="Millares 2 3 2 3" xfId="1733" xr:uid="{00000000-0005-0000-0000-0000C2060000}"/>
    <cellStyle name="Millares 2 3 2 4" xfId="1734" xr:uid="{00000000-0005-0000-0000-0000C3060000}"/>
    <cellStyle name="Millares 2 3 2 5" xfId="1735" xr:uid="{00000000-0005-0000-0000-0000C4060000}"/>
    <cellStyle name="Millares 2 3 3" xfId="1736" xr:uid="{00000000-0005-0000-0000-0000C5060000}"/>
    <cellStyle name="Millares 2 3 4" xfId="1737" xr:uid="{00000000-0005-0000-0000-0000C6060000}"/>
    <cellStyle name="Millares 2 3 5" xfId="1738" xr:uid="{00000000-0005-0000-0000-0000C7060000}"/>
    <cellStyle name="Millares 2 3 6" xfId="1739" xr:uid="{00000000-0005-0000-0000-0000C8060000}"/>
    <cellStyle name="Millares 2 4" xfId="1740" xr:uid="{00000000-0005-0000-0000-0000C9060000}"/>
    <cellStyle name="Millares 2 4 2" xfId="1741" xr:uid="{00000000-0005-0000-0000-0000CA060000}"/>
    <cellStyle name="Millares 2 4 2 2" xfId="1742" xr:uid="{00000000-0005-0000-0000-0000CB060000}"/>
    <cellStyle name="Millares 2 4 2 3" xfId="1743" xr:uid="{00000000-0005-0000-0000-0000CC060000}"/>
    <cellStyle name="Millares 2 4 2 4" xfId="1744" xr:uid="{00000000-0005-0000-0000-0000CD060000}"/>
    <cellStyle name="Millares 2 4 2 5" xfId="1745" xr:uid="{00000000-0005-0000-0000-0000CE060000}"/>
    <cellStyle name="Millares 2 4 3" xfId="1746" xr:uid="{00000000-0005-0000-0000-0000CF060000}"/>
    <cellStyle name="Millares 2 4 4" xfId="1747" xr:uid="{00000000-0005-0000-0000-0000D0060000}"/>
    <cellStyle name="Millares 2 4 5" xfId="1748" xr:uid="{00000000-0005-0000-0000-0000D1060000}"/>
    <cellStyle name="Millares 2 4 6" xfId="1749" xr:uid="{00000000-0005-0000-0000-0000D2060000}"/>
    <cellStyle name="Millares 2 5" xfId="1750" xr:uid="{00000000-0005-0000-0000-0000D3060000}"/>
    <cellStyle name="Millares 2 5 2" xfId="1751" xr:uid="{00000000-0005-0000-0000-0000D4060000}"/>
    <cellStyle name="Millares 2 5 2 2" xfId="1752" xr:uid="{00000000-0005-0000-0000-0000D5060000}"/>
    <cellStyle name="Millares 2 5 2 3" xfId="1753" xr:uid="{00000000-0005-0000-0000-0000D6060000}"/>
    <cellStyle name="Millares 2 5 2 4" xfId="1754" xr:uid="{00000000-0005-0000-0000-0000D7060000}"/>
    <cellStyle name="Millares 2 5 2 5" xfId="1755" xr:uid="{00000000-0005-0000-0000-0000D8060000}"/>
    <cellStyle name="Millares 2 5 3" xfId="1756" xr:uid="{00000000-0005-0000-0000-0000D9060000}"/>
    <cellStyle name="Millares 2 5 4" xfId="1757" xr:uid="{00000000-0005-0000-0000-0000DA060000}"/>
    <cellStyle name="Millares 2 5 5" xfId="1758" xr:uid="{00000000-0005-0000-0000-0000DB060000}"/>
    <cellStyle name="Millares 2 5 6" xfId="1759" xr:uid="{00000000-0005-0000-0000-0000DC060000}"/>
    <cellStyle name="Millares 2 6" xfId="1760" xr:uid="{00000000-0005-0000-0000-0000DD060000}"/>
    <cellStyle name="Millares 2 6 2" xfId="1761" xr:uid="{00000000-0005-0000-0000-0000DE060000}"/>
    <cellStyle name="Millares 2 6 3" xfId="1762" xr:uid="{00000000-0005-0000-0000-0000DF060000}"/>
    <cellStyle name="Millares 2 6 4" xfId="1763" xr:uid="{00000000-0005-0000-0000-0000E0060000}"/>
    <cellStyle name="Millares 2 6 5" xfId="1764" xr:uid="{00000000-0005-0000-0000-0000E1060000}"/>
    <cellStyle name="Millares 2 7" xfId="1765" xr:uid="{00000000-0005-0000-0000-0000E2060000}"/>
    <cellStyle name="Millares 2 8" xfId="1766" xr:uid="{00000000-0005-0000-0000-0000E3060000}"/>
    <cellStyle name="Millares 2 8 2" xfId="1767" xr:uid="{00000000-0005-0000-0000-0000E4060000}"/>
    <cellStyle name="Millares 2 8 2 2" xfId="1768" xr:uid="{00000000-0005-0000-0000-0000E5060000}"/>
    <cellStyle name="Millares 2 9" xfId="1769" xr:uid="{00000000-0005-0000-0000-0000E6060000}"/>
    <cellStyle name="Millares 20" xfId="1770" xr:uid="{00000000-0005-0000-0000-0000E7060000}"/>
    <cellStyle name="Millares 20 2" xfId="1771" xr:uid="{00000000-0005-0000-0000-0000E8060000}"/>
    <cellStyle name="Millares 21" xfId="1772" xr:uid="{00000000-0005-0000-0000-0000E9060000}"/>
    <cellStyle name="Millares 21 2" xfId="1773" xr:uid="{00000000-0005-0000-0000-0000EA060000}"/>
    <cellStyle name="Millares 22" xfId="1774" xr:uid="{00000000-0005-0000-0000-0000EB060000}"/>
    <cellStyle name="Millares 23" xfId="1775" xr:uid="{00000000-0005-0000-0000-0000EC060000}"/>
    <cellStyle name="Millares 24" xfId="1776" xr:uid="{00000000-0005-0000-0000-0000ED060000}"/>
    <cellStyle name="Millares 24 2" xfId="1777" xr:uid="{00000000-0005-0000-0000-0000EE060000}"/>
    <cellStyle name="Millares 24 3" xfId="1778" xr:uid="{00000000-0005-0000-0000-0000EF060000}"/>
    <cellStyle name="Millares 25" xfId="1779" xr:uid="{00000000-0005-0000-0000-0000F0060000}"/>
    <cellStyle name="Millares 26" xfId="1780" xr:uid="{00000000-0005-0000-0000-0000F1060000}"/>
    <cellStyle name="Millares 27" xfId="1781" xr:uid="{00000000-0005-0000-0000-0000F2060000}"/>
    <cellStyle name="Millares 28" xfId="1782" xr:uid="{00000000-0005-0000-0000-0000F3060000}"/>
    <cellStyle name="Millares 29" xfId="1783" xr:uid="{00000000-0005-0000-0000-0000F4060000}"/>
    <cellStyle name="Millares 3" xfId="1784" xr:uid="{00000000-0005-0000-0000-0000F5060000}"/>
    <cellStyle name="Millares 3 10" xfId="1785" xr:uid="{00000000-0005-0000-0000-0000F6060000}"/>
    <cellStyle name="Millares 3 11" xfId="1786" xr:uid="{00000000-0005-0000-0000-0000F7060000}"/>
    <cellStyle name="Millares 3 12" xfId="1787" xr:uid="{00000000-0005-0000-0000-0000F8060000}"/>
    <cellStyle name="Millares 3 2" xfId="1788" xr:uid="{00000000-0005-0000-0000-0000F9060000}"/>
    <cellStyle name="Millares 3 2 2" xfId="1789" xr:uid="{00000000-0005-0000-0000-0000FA060000}"/>
    <cellStyle name="Millares 3 2 2 2" xfId="1790" xr:uid="{00000000-0005-0000-0000-0000FB060000}"/>
    <cellStyle name="Millares 3 2 2 3" xfId="1791" xr:uid="{00000000-0005-0000-0000-0000FC060000}"/>
    <cellStyle name="Millares 3 2 2 4" xfId="1792" xr:uid="{00000000-0005-0000-0000-0000FD060000}"/>
    <cellStyle name="Millares 3 2 2 5" xfId="1793" xr:uid="{00000000-0005-0000-0000-0000FE060000}"/>
    <cellStyle name="Millares 3 2 3" xfId="1794" xr:uid="{00000000-0005-0000-0000-0000FF060000}"/>
    <cellStyle name="Millares 3 2 4" xfId="1795" xr:uid="{00000000-0005-0000-0000-000000070000}"/>
    <cellStyle name="Millares 3 2 5" xfId="1796" xr:uid="{00000000-0005-0000-0000-000001070000}"/>
    <cellStyle name="Millares 3 2 6" xfId="1797" xr:uid="{00000000-0005-0000-0000-000002070000}"/>
    <cellStyle name="Millares 3 3" xfId="1798" xr:uid="{00000000-0005-0000-0000-000003070000}"/>
    <cellStyle name="Millares 3 3 2" xfId="1799" xr:uid="{00000000-0005-0000-0000-000004070000}"/>
    <cellStyle name="Millares 3 3 2 2" xfId="1800" xr:uid="{00000000-0005-0000-0000-000005070000}"/>
    <cellStyle name="Millares 3 3 2 3" xfId="1801" xr:uid="{00000000-0005-0000-0000-000006070000}"/>
    <cellStyle name="Millares 3 3 2 4" xfId="1802" xr:uid="{00000000-0005-0000-0000-000007070000}"/>
    <cellStyle name="Millares 3 3 2 5" xfId="1803" xr:uid="{00000000-0005-0000-0000-000008070000}"/>
    <cellStyle name="Millares 3 3 3" xfId="1804" xr:uid="{00000000-0005-0000-0000-000009070000}"/>
    <cellStyle name="Millares 3 3 4" xfId="1805" xr:uid="{00000000-0005-0000-0000-00000A070000}"/>
    <cellStyle name="Millares 3 3 5" xfId="1806" xr:uid="{00000000-0005-0000-0000-00000B070000}"/>
    <cellStyle name="Millares 3 3 6" xfId="1807" xr:uid="{00000000-0005-0000-0000-00000C070000}"/>
    <cellStyle name="Millares 3 4" xfId="1808" xr:uid="{00000000-0005-0000-0000-00000D070000}"/>
    <cellStyle name="Millares 3 4 2" xfId="1809" xr:uid="{00000000-0005-0000-0000-00000E070000}"/>
    <cellStyle name="Millares 3 4 2 2" xfId="1810" xr:uid="{00000000-0005-0000-0000-00000F070000}"/>
    <cellStyle name="Millares 3 4 2 3" xfId="1811" xr:uid="{00000000-0005-0000-0000-000010070000}"/>
    <cellStyle name="Millares 3 4 2 4" xfId="1812" xr:uid="{00000000-0005-0000-0000-000011070000}"/>
    <cellStyle name="Millares 3 4 2 5" xfId="1813" xr:uid="{00000000-0005-0000-0000-000012070000}"/>
    <cellStyle name="Millares 3 4 3" xfId="1814" xr:uid="{00000000-0005-0000-0000-000013070000}"/>
    <cellStyle name="Millares 3 4 4" xfId="1815" xr:uid="{00000000-0005-0000-0000-000014070000}"/>
    <cellStyle name="Millares 3 4 5" xfId="1816" xr:uid="{00000000-0005-0000-0000-000015070000}"/>
    <cellStyle name="Millares 3 4 6" xfId="1817" xr:uid="{00000000-0005-0000-0000-000016070000}"/>
    <cellStyle name="Millares 3 5" xfId="1818" xr:uid="{00000000-0005-0000-0000-000017070000}"/>
    <cellStyle name="Millares 3 5 2" xfId="1819" xr:uid="{00000000-0005-0000-0000-000018070000}"/>
    <cellStyle name="Millares 3 5 2 2" xfId="1820" xr:uid="{00000000-0005-0000-0000-000019070000}"/>
    <cellStyle name="Millares 3 5 2 3" xfId="1821" xr:uid="{00000000-0005-0000-0000-00001A070000}"/>
    <cellStyle name="Millares 3 5 2 4" xfId="1822" xr:uid="{00000000-0005-0000-0000-00001B070000}"/>
    <cellStyle name="Millares 3 5 2 5" xfId="1823" xr:uid="{00000000-0005-0000-0000-00001C070000}"/>
    <cellStyle name="Millares 3 5 3" xfId="1824" xr:uid="{00000000-0005-0000-0000-00001D070000}"/>
    <cellStyle name="Millares 3 5 4" xfId="1825" xr:uid="{00000000-0005-0000-0000-00001E070000}"/>
    <cellStyle name="Millares 3 5 5" xfId="1826" xr:uid="{00000000-0005-0000-0000-00001F070000}"/>
    <cellStyle name="Millares 3 5 6" xfId="1827" xr:uid="{00000000-0005-0000-0000-000020070000}"/>
    <cellStyle name="Millares 3 6" xfId="1828" xr:uid="{00000000-0005-0000-0000-000021070000}"/>
    <cellStyle name="Millares 3 6 2" xfId="1829" xr:uid="{00000000-0005-0000-0000-000022070000}"/>
    <cellStyle name="Millares 3 6 3" xfId="1830" xr:uid="{00000000-0005-0000-0000-000023070000}"/>
    <cellStyle name="Millares 3 6 4" xfId="1831" xr:uid="{00000000-0005-0000-0000-000024070000}"/>
    <cellStyle name="Millares 3 6 5" xfId="1832" xr:uid="{00000000-0005-0000-0000-000025070000}"/>
    <cellStyle name="Millares 3 7" xfId="1833" xr:uid="{00000000-0005-0000-0000-000026070000}"/>
    <cellStyle name="Millares 3 8" xfId="1834" xr:uid="{00000000-0005-0000-0000-000027070000}"/>
    <cellStyle name="Millares 3 9" xfId="1835" xr:uid="{00000000-0005-0000-0000-000028070000}"/>
    <cellStyle name="Millares 30" xfId="1836" xr:uid="{00000000-0005-0000-0000-000029070000}"/>
    <cellStyle name="Millares 31" xfId="1837" xr:uid="{00000000-0005-0000-0000-00002A070000}"/>
    <cellStyle name="Millares 32" xfId="1838" xr:uid="{00000000-0005-0000-0000-00002B070000}"/>
    <cellStyle name="Millares 32 2" xfId="1839" xr:uid="{00000000-0005-0000-0000-00002C070000}"/>
    <cellStyle name="Millares 4" xfId="1840" xr:uid="{00000000-0005-0000-0000-00002D070000}"/>
    <cellStyle name="Millares 4 2" xfId="1841" xr:uid="{00000000-0005-0000-0000-00002E070000}"/>
    <cellStyle name="Millares 4 3" xfId="1842" xr:uid="{00000000-0005-0000-0000-00002F070000}"/>
    <cellStyle name="Millares 4 4" xfId="1843" xr:uid="{00000000-0005-0000-0000-000030070000}"/>
    <cellStyle name="Millares 4 5" xfId="1844" xr:uid="{00000000-0005-0000-0000-000031070000}"/>
    <cellStyle name="Millares 4 6" xfId="1845" xr:uid="{00000000-0005-0000-0000-000032070000}"/>
    <cellStyle name="Millares 4 7" xfId="1846" xr:uid="{00000000-0005-0000-0000-000033070000}"/>
    <cellStyle name="Millares 5" xfId="1847" xr:uid="{00000000-0005-0000-0000-000034070000}"/>
    <cellStyle name="Millares 5 2" xfId="1848" xr:uid="{00000000-0005-0000-0000-000035070000}"/>
    <cellStyle name="Millares 5 2 2" xfId="1849" xr:uid="{00000000-0005-0000-0000-000036070000}"/>
    <cellStyle name="Millares 5 2 2 2" xfId="1850" xr:uid="{00000000-0005-0000-0000-000037070000}"/>
    <cellStyle name="Millares 5 2 2 3" xfId="1851" xr:uid="{00000000-0005-0000-0000-000038070000}"/>
    <cellStyle name="Millares 5 2 2 4" xfId="1852" xr:uid="{00000000-0005-0000-0000-000039070000}"/>
    <cellStyle name="Millares 5 2 2 5" xfId="1853" xr:uid="{00000000-0005-0000-0000-00003A070000}"/>
    <cellStyle name="Millares 5 2 3" xfId="1854" xr:uid="{00000000-0005-0000-0000-00003B070000}"/>
    <cellStyle name="Millares 5 2 4" xfId="1855" xr:uid="{00000000-0005-0000-0000-00003C070000}"/>
    <cellStyle name="Millares 5 2 5" xfId="1856" xr:uid="{00000000-0005-0000-0000-00003D070000}"/>
    <cellStyle name="Millares 5 2 6" xfId="1857" xr:uid="{00000000-0005-0000-0000-00003E070000}"/>
    <cellStyle name="Millares 5 3" xfId="1858" xr:uid="{00000000-0005-0000-0000-00003F070000}"/>
    <cellStyle name="Millares 5 3 2" xfId="1859" xr:uid="{00000000-0005-0000-0000-000040070000}"/>
    <cellStyle name="Millares 5 3 2 2" xfId="1860" xr:uid="{00000000-0005-0000-0000-000041070000}"/>
    <cellStyle name="Millares 5 3 2 3" xfId="1861" xr:uid="{00000000-0005-0000-0000-000042070000}"/>
    <cellStyle name="Millares 5 3 2 4" xfId="1862" xr:uid="{00000000-0005-0000-0000-000043070000}"/>
    <cellStyle name="Millares 5 3 2 5" xfId="1863" xr:uid="{00000000-0005-0000-0000-000044070000}"/>
    <cellStyle name="Millares 5 3 3" xfId="1864" xr:uid="{00000000-0005-0000-0000-000045070000}"/>
    <cellStyle name="Millares 5 3 4" xfId="1865" xr:uid="{00000000-0005-0000-0000-000046070000}"/>
    <cellStyle name="Millares 5 3 5" xfId="1866" xr:uid="{00000000-0005-0000-0000-000047070000}"/>
    <cellStyle name="Millares 5 3 6" xfId="1867" xr:uid="{00000000-0005-0000-0000-000048070000}"/>
    <cellStyle name="Millares 5 4" xfId="1868" xr:uid="{00000000-0005-0000-0000-000049070000}"/>
    <cellStyle name="Millares 5 4 2" xfId="1869" xr:uid="{00000000-0005-0000-0000-00004A070000}"/>
    <cellStyle name="Millares 5 4 2 2" xfId="1870" xr:uid="{00000000-0005-0000-0000-00004B070000}"/>
    <cellStyle name="Millares 5 4 2 3" xfId="1871" xr:uid="{00000000-0005-0000-0000-00004C070000}"/>
    <cellStyle name="Millares 5 4 2 4" xfId="1872" xr:uid="{00000000-0005-0000-0000-00004D070000}"/>
    <cellStyle name="Millares 5 4 2 5" xfId="1873" xr:uid="{00000000-0005-0000-0000-00004E070000}"/>
    <cellStyle name="Millares 5 4 3" xfId="1874" xr:uid="{00000000-0005-0000-0000-00004F070000}"/>
    <cellStyle name="Millares 5 4 4" xfId="1875" xr:uid="{00000000-0005-0000-0000-000050070000}"/>
    <cellStyle name="Millares 5 4 5" xfId="1876" xr:uid="{00000000-0005-0000-0000-000051070000}"/>
    <cellStyle name="Millares 5 4 6" xfId="1877" xr:uid="{00000000-0005-0000-0000-000052070000}"/>
    <cellStyle name="Millares 5 5" xfId="1878" xr:uid="{00000000-0005-0000-0000-000053070000}"/>
    <cellStyle name="Millares 5 5 2" xfId="1879" xr:uid="{00000000-0005-0000-0000-000054070000}"/>
    <cellStyle name="Millares 5 5 2 2" xfId="1880" xr:uid="{00000000-0005-0000-0000-000055070000}"/>
    <cellStyle name="Millares 5 5 2 3" xfId="1881" xr:uid="{00000000-0005-0000-0000-000056070000}"/>
    <cellStyle name="Millares 5 5 2 4" xfId="1882" xr:uid="{00000000-0005-0000-0000-000057070000}"/>
    <cellStyle name="Millares 5 5 2 5" xfId="1883" xr:uid="{00000000-0005-0000-0000-000058070000}"/>
    <cellStyle name="Millares 5 5 3" xfId="1884" xr:uid="{00000000-0005-0000-0000-000059070000}"/>
    <cellStyle name="Millares 5 5 4" xfId="1885" xr:uid="{00000000-0005-0000-0000-00005A070000}"/>
    <cellStyle name="Millares 5 5 5" xfId="1886" xr:uid="{00000000-0005-0000-0000-00005B070000}"/>
    <cellStyle name="Millares 5 5 6" xfId="1887" xr:uid="{00000000-0005-0000-0000-00005C070000}"/>
    <cellStyle name="Millares 5 6" xfId="1888" xr:uid="{00000000-0005-0000-0000-00005D070000}"/>
    <cellStyle name="Millares 5 7" xfId="1889" xr:uid="{00000000-0005-0000-0000-00005E070000}"/>
    <cellStyle name="Millares 5 8" xfId="1890" xr:uid="{00000000-0005-0000-0000-00005F070000}"/>
    <cellStyle name="Millares 5 9" xfId="1891" xr:uid="{00000000-0005-0000-0000-000060070000}"/>
    <cellStyle name="Millares 6" xfId="1892" xr:uid="{00000000-0005-0000-0000-000061070000}"/>
    <cellStyle name="Millares 6 2" xfId="1893" xr:uid="{00000000-0005-0000-0000-000062070000}"/>
    <cellStyle name="Millares 6 2 2" xfId="1894" xr:uid="{00000000-0005-0000-0000-000063070000}"/>
    <cellStyle name="Millares 6 2 2 2" xfId="1895" xr:uid="{00000000-0005-0000-0000-000064070000}"/>
    <cellStyle name="Millares 6 2 2 3" xfId="1896" xr:uid="{00000000-0005-0000-0000-000065070000}"/>
    <cellStyle name="Millares 6 2 2 4" xfId="1897" xr:uid="{00000000-0005-0000-0000-000066070000}"/>
    <cellStyle name="Millares 6 2 2 5" xfId="1898" xr:uid="{00000000-0005-0000-0000-000067070000}"/>
    <cellStyle name="Millares 6 2 3" xfId="1899" xr:uid="{00000000-0005-0000-0000-000068070000}"/>
    <cellStyle name="Millares 6 2 4" xfId="1900" xr:uid="{00000000-0005-0000-0000-000069070000}"/>
    <cellStyle name="Millares 6 2 5" xfId="1901" xr:uid="{00000000-0005-0000-0000-00006A070000}"/>
    <cellStyle name="Millares 6 2 6" xfId="1902" xr:uid="{00000000-0005-0000-0000-00006B070000}"/>
    <cellStyle name="Millares 6 3" xfId="1903" xr:uid="{00000000-0005-0000-0000-00006C070000}"/>
    <cellStyle name="Millares 6 3 2" xfId="1904" xr:uid="{00000000-0005-0000-0000-00006D070000}"/>
    <cellStyle name="Millares 6 3 2 2" xfId="1905" xr:uid="{00000000-0005-0000-0000-00006E070000}"/>
    <cellStyle name="Millares 6 3 2 3" xfId="1906" xr:uid="{00000000-0005-0000-0000-00006F070000}"/>
    <cellStyle name="Millares 6 3 2 4" xfId="1907" xr:uid="{00000000-0005-0000-0000-000070070000}"/>
    <cellStyle name="Millares 6 3 2 5" xfId="1908" xr:uid="{00000000-0005-0000-0000-000071070000}"/>
    <cellStyle name="Millares 6 3 3" xfId="1909" xr:uid="{00000000-0005-0000-0000-000072070000}"/>
    <cellStyle name="Millares 6 3 4" xfId="1910" xr:uid="{00000000-0005-0000-0000-000073070000}"/>
    <cellStyle name="Millares 6 3 5" xfId="1911" xr:uid="{00000000-0005-0000-0000-000074070000}"/>
    <cellStyle name="Millares 6 3 6" xfId="1912" xr:uid="{00000000-0005-0000-0000-000075070000}"/>
    <cellStyle name="Millares 6 4" xfId="1913" xr:uid="{00000000-0005-0000-0000-000076070000}"/>
    <cellStyle name="Millares 6 4 2" xfId="1914" xr:uid="{00000000-0005-0000-0000-000077070000}"/>
    <cellStyle name="Millares 6 4 2 2" xfId="1915" xr:uid="{00000000-0005-0000-0000-000078070000}"/>
    <cellStyle name="Millares 6 4 2 3" xfId="1916" xr:uid="{00000000-0005-0000-0000-000079070000}"/>
    <cellStyle name="Millares 6 4 2 4" xfId="1917" xr:uid="{00000000-0005-0000-0000-00007A070000}"/>
    <cellStyle name="Millares 6 4 2 5" xfId="1918" xr:uid="{00000000-0005-0000-0000-00007B070000}"/>
    <cellStyle name="Millares 6 4 3" xfId="1919" xr:uid="{00000000-0005-0000-0000-00007C070000}"/>
    <cellStyle name="Millares 6 4 4" xfId="1920" xr:uid="{00000000-0005-0000-0000-00007D070000}"/>
    <cellStyle name="Millares 6 4 5" xfId="1921" xr:uid="{00000000-0005-0000-0000-00007E070000}"/>
    <cellStyle name="Millares 6 4 6" xfId="1922" xr:uid="{00000000-0005-0000-0000-00007F070000}"/>
    <cellStyle name="Millares 6 5" xfId="1923" xr:uid="{00000000-0005-0000-0000-000080070000}"/>
    <cellStyle name="Millares 6 5 2" xfId="1924" xr:uid="{00000000-0005-0000-0000-000081070000}"/>
    <cellStyle name="Millares 6 5 2 2" xfId="1925" xr:uid="{00000000-0005-0000-0000-000082070000}"/>
    <cellStyle name="Millares 6 5 2 3" xfId="1926" xr:uid="{00000000-0005-0000-0000-000083070000}"/>
    <cellStyle name="Millares 6 5 2 4" xfId="1927" xr:uid="{00000000-0005-0000-0000-000084070000}"/>
    <cellStyle name="Millares 6 5 2 5" xfId="1928" xr:uid="{00000000-0005-0000-0000-000085070000}"/>
    <cellStyle name="Millares 6 5 3" xfId="1929" xr:uid="{00000000-0005-0000-0000-000086070000}"/>
    <cellStyle name="Millares 6 5 4" xfId="1930" xr:uid="{00000000-0005-0000-0000-000087070000}"/>
    <cellStyle name="Millares 6 5 5" xfId="1931" xr:uid="{00000000-0005-0000-0000-000088070000}"/>
    <cellStyle name="Millares 6 5 6" xfId="1932" xr:uid="{00000000-0005-0000-0000-000089070000}"/>
    <cellStyle name="Millares 6 6" xfId="1933" xr:uid="{00000000-0005-0000-0000-00008A070000}"/>
    <cellStyle name="Millares 6 7" xfId="1934" xr:uid="{00000000-0005-0000-0000-00008B070000}"/>
    <cellStyle name="Millares 6 8" xfId="1935" xr:uid="{00000000-0005-0000-0000-00008C070000}"/>
    <cellStyle name="Millares 6 9" xfId="1936" xr:uid="{00000000-0005-0000-0000-00008D070000}"/>
    <cellStyle name="Millares 7" xfId="1937" xr:uid="{00000000-0005-0000-0000-00008E070000}"/>
    <cellStyle name="Millares 7 2" xfId="1938" xr:uid="{00000000-0005-0000-0000-00008F070000}"/>
    <cellStyle name="Millares 7 2 2" xfId="1939" xr:uid="{00000000-0005-0000-0000-000090070000}"/>
    <cellStyle name="Millares 7 2 3" xfId="1940" xr:uid="{00000000-0005-0000-0000-000091070000}"/>
    <cellStyle name="Millares 7 2 4" xfId="1941" xr:uid="{00000000-0005-0000-0000-000092070000}"/>
    <cellStyle name="Millares 7 2 5" xfId="1942" xr:uid="{00000000-0005-0000-0000-000093070000}"/>
    <cellStyle name="Millares 7 3" xfId="1943" xr:uid="{00000000-0005-0000-0000-000094070000}"/>
    <cellStyle name="Millares 7 4" xfId="1944" xr:uid="{00000000-0005-0000-0000-000095070000}"/>
    <cellStyle name="Millares 7 5" xfId="1945" xr:uid="{00000000-0005-0000-0000-000096070000}"/>
    <cellStyle name="Millares 7 6" xfId="1946" xr:uid="{00000000-0005-0000-0000-000097070000}"/>
    <cellStyle name="Millares 8" xfId="1947" xr:uid="{00000000-0005-0000-0000-000098070000}"/>
    <cellStyle name="Millares 8 2" xfId="1948" xr:uid="{00000000-0005-0000-0000-000099070000}"/>
    <cellStyle name="Millares 8 2 2" xfId="1949" xr:uid="{00000000-0005-0000-0000-00009A070000}"/>
    <cellStyle name="Millares 8 2 3" xfId="1950" xr:uid="{00000000-0005-0000-0000-00009B070000}"/>
    <cellStyle name="Millares 8 2 4" xfId="1951" xr:uid="{00000000-0005-0000-0000-00009C070000}"/>
    <cellStyle name="Millares 8 2 5" xfId="1952" xr:uid="{00000000-0005-0000-0000-00009D070000}"/>
    <cellStyle name="Millares 8 3" xfId="1953" xr:uid="{00000000-0005-0000-0000-00009E070000}"/>
    <cellStyle name="Millares 8 4" xfId="1954" xr:uid="{00000000-0005-0000-0000-00009F070000}"/>
    <cellStyle name="Millares 8 5" xfId="1955" xr:uid="{00000000-0005-0000-0000-0000A0070000}"/>
    <cellStyle name="Millares 8 6" xfId="1956" xr:uid="{00000000-0005-0000-0000-0000A1070000}"/>
    <cellStyle name="Millares 8 7" xfId="1957" xr:uid="{00000000-0005-0000-0000-0000A2070000}"/>
    <cellStyle name="Millares 9" xfId="1958" xr:uid="{00000000-0005-0000-0000-0000A3070000}"/>
    <cellStyle name="Millares 9 2" xfId="1959" xr:uid="{00000000-0005-0000-0000-0000A4070000}"/>
    <cellStyle name="Millares 9 2 2" xfId="1960" xr:uid="{00000000-0005-0000-0000-0000A5070000}"/>
    <cellStyle name="Millares 9 2 3" xfId="1961" xr:uid="{00000000-0005-0000-0000-0000A6070000}"/>
    <cellStyle name="Millares 9 2 4" xfId="1962" xr:uid="{00000000-0005-0000-0000-0000A7070000}"/>
    <cellStyle name="Millares 9 2 5" xfId="1963" xr:uid="{00000000-0005-0000-0000-0000A8070000}"/>
    <cellStyle name="Millares 9 3" xfId="1964" xr:uid="{00000000-0005-0000-0000-0000A9070000}"/>
    <cellStyle name="Millares 9 4" xfId="1965" xr:uid="{00000000-0005-0000-0000-0000AA070000}"/>
    <cellStyle name="Millares 9 5" xfId="1966" xr:uid="{00000000-0005-0000-0000-0000AB070000}"/>
    <cellStyle name="Millares 9 6" xfId="1967" xr:uid="{00000000-0005-0000-0000-0000AC070000}"/>
    <cellStyle name="Moneda 2" xfId="3" xr:uid="{00000000-0005-0000-0000-0000AD070000}"/>
    <cellStyle name="Moneda 2 2" xfId="1968" xr:uid="{00000000-0005-0000-0000-0000AE070000}"/>
    <cellStyle name="Moneda 2 3" xfId="1969" xr:uid="{00000000-0005-0000-0000-0000AF070000}"/>
    <cellStyle name="Moneda 2 4" xfId="1970" xr:uid="{00000000-0005-0000-0000-0000B0070000}"/>
    <cellStyle name="Moneda 2 5" xfId="1971" xr:uid="{00000000-0005-0000-0000-0000B1070000}"/>
    <cellStyle name="Moneda 3" xfId="1972" xr:uid="{00000000-0005-0000-0000-0000B2070000}"/>
    <cellStyle name="Moneda 3 2" xfId="1973" xr:uid="{00000000-0005-0000-0000-0000B3070000}"/>
    <cellStyle name="Moneda 3 3" xfId="1974" xr:uid="{00000000-0005-0000-0000-0000B4070000}"/>
    <cellStyle name="Moneda 4" xfId="1975" xr:uid="{00000000-0005-0000-0000-0000B5070000}"/>
    <cellStyle name="Moneda 4 2" xfId="1976" xr:uid="{00000000-0005-0000-0000-0000B6070000}"/>
    <cellStyle name="Moneda 5" xfId="1977" xr:uid="{00000000-0005-0000-0000-0000B7070000}"/>
    <cellStyle name="Moneda 6" xfId="1978" xr:uid="{00000000-0005-0000-0000-0000B8070000}"/>
    <cellStyle name="Neutral 2" xfId="1979" xr:uid="{00000000-0005-0000-0000-0000B9070000}"/>
    <cellStyle name="Neutral 3" xfId="1980" xr:uid="{00000000-0005-0000-0000-0000BA070000}"/>
    <cellStyle name="Neutral 4" xfId="1981" xr:uid="{00000000-0005-0000-0000-0000BB070000}"/>
    <cellStyle name="Neutral 5" xfId="1982" xr:uid="{00000000-0005-0000-0000-0000BC070000}"/>
    <cellStyle name="Neutral 6" xfId="1983" xr:uid="{00000000-0005-0000-0000-0000BD070000}"/>
    <cellStyle name="Normal" xfId="0" builtinId="0"/>
    <cellStyle name="Normal 10" xfId="1984" xr:uid="{00000000-0005-0000-0000-0000BF070000}"/>
    <cellStyle name="Normal 10 2" xfId="1985" xr:uid="{00000000-0005-0000-0000-0000C0070000}"/>
    <cellStyle name="Normal 10 2 2" xfId="1986" xr:uid="{00000000-0005-0000-0000-0000C1070000}"/>
    <cellStyle name="Normal 10 2 3" xfId="1987" xr:uid="{00000000-0005-0000-0000-0000C2070000}"/>
    <cellStyle name="Normal 10 2 4" xfId="1988" xr:uid="{00000000-0005-0000-0000-0000C3070000}"/>
    <cellStyle name="Normal 10 2 5" xfId="1989" xr:uid="{00000000-0005-0000-0000-0000C4070000}"/>
    <cellStyle name="Normal 10 3" xfId="1990" xr:uid="{00000000-0005-0000-0000-0000C5070000}"/>
    <cellStyle name="Normal 10 4" xfId="1991" xr:uid="{00000000-0005-0000-0000-0000C6070000}"/>
    <cellStyle name="Normal 10 5" xfId="1992" xr:uid="{00000000-0005-0000-0000-0000C7070000}"/>
    <cellStyle name="Normal 10 6" xfId="1993" xr:uid="{00000000-0005-0000-0000-0000C8070000}"/>
    <cellStyle name="Normal 11" xfId="1994" xr:uid="{00000000-0005-0000-0000-0000C9070000}"/>
    <cellStyle name="Normal 12" xfId="1995" xr:uid="{00000000-0005-0000-0000-0000CA070000}"/>
    <cellStyle name="Normal 12 2" xfId="1996" xr:uid="{00000000-0005-0000-0000-0000CB070000}"/>
    <cellStyle name="Normal 12 3" xfId="1997" xr:uid="{00000000-0005-0000-0000-0000CC070000}"/>
    <cellStyle name="Normal 12 4" xfId="1998" xr:uid="{00000000-0005-0000-0000-0000CD070000}"/>
    <cellStyle name="Normal 12 5" xfId="1999" xr:uid="{00000000-0005-0000-0000-0000CE070000}"/>
    <cellStyle name="Normal 13" xfId="2000" xr:uid="{00000000-0005-0000-0000-0000CF070000}"/>
    <cellStyle name="Normal 13 2" xfId="2001" xr:uid="{00000000-0005-0000-0000-0000D0070000}"/>
    <cellStyle name="Normal 13 3" xfId="2002" xr:uid="{00000000-0005-0000-0000-0000D1070000}"/>
    <cellStyle name="Normal 13 4" xfId="2003" xr:uid="{00000000-0005-0000-0000-0000D2070000}"/>
    <cellStyle name="Normal 13 5" xfId="2004" xr:uid="{00000000-0005-0000-0000-0000D3070000}"/>
    <cellStyle name="Normal 14" xfId="2005" xr:uid="{00000000-0005-0000-0000-0000D4070000}"/>
    <cellStyle name="Normal 14 2" xfId="2006" xr:uid="{00000000-0005-0000-0000-0000D5070000}"/>
    <cellStyle name="Normal 14 3" xfId="2007" xr:uid="{00000000-0005-0000-0000-0000D6070000}"/>
    <cellStyle name="Normal 14 4" xfId="2008" xr:uid="{00000000-0005-0000-0000-0000D7070000}"/>
    <cellStyle name="Normal 14 5" xfId="2009" xr:uid="{00000000-0005-0000-0000-0000D8070000}"/>
    <cellStyle name="Normal 15" xfId="2010" xr:uid="{00000000-0005-0000-0000-0000D9070000}"/>
    <cellStyle name="Normal 15 2" xfId="2011" xr:uid="{00000000-0005-0000-0000-0000DA070000}"/>
    <cellStyle name="Normal 15 3" xfId="2012" xr:uid="{00000000-0005-0000-0000-0000DB070000}"/>
    <cellStyle name="Normal 15 4" xfId="2013" xr:uid="{00000000-0005-0000-0000-0000DC070000}"/>
    <cellStyle name="Normal 15 5" xfId="2014" xr:uid="{00000000-0005-0000-0000-0000DD070000}"/>
    <cellStyle name="Normal 16" xfId="2015" xr:uid="{00000000-0005-0000-0000-0000DE070000}"/>
    <cellStyle name="Normal 17" xfId="2016" xr:uid="{00000000-0005-0000-0000-0000DF070000}"/>
    <cellStyle name="Normal 18" xfId="2017" xr:uid="{00000000-0005-0000-0000-0000E0070000}"/>
    <cellStyle name="Normal 19" xfId="2018" xr:uid="{00000000-0005-0000-0000-0000E1070000}"/>
    <cellStyle name="Normal 19 2" xfId="2019" xr:uid="{00000000-0005-0000-0000-0000E2070000}"/>
    <cellStyle name="Normal 2" xfId="2020" xr:uid="{00000000-0005-0000-0000-0000E3070000}"/>
    <cellStyle name="Normal 2 10" xfId="2021" xr:uid="{00000000-0005-0000-0000-0000E4070000}"/>
    <cellStyle name="Normal 2 11" xfId="2022" xr:uid="{00000000-0005-0000-0000-0000E5070000}"/>
    <cellStyle name="Normal 2 12" xfId="2023" xr:uid="{00000000-0005-0000-0000-0000E6070000}"/>
    <cellStyle name="Normal 2 12 2" xfId="2024" xr:uid="{00000000-0005-0000-0000-0000E7070000}"/>
    <cellStyle name="Normal 2 2" xfId="2025" xr:uid="{00000000-0005-0000-0000-0000E8070000}"/>
    <cellStyle name="Normal 2 2 2" xfId="2026" xr:uid="{00000000-0005-0000-0000-0000E9070000}"/>
    <cellStyle name="Normal 2 2 2 2" xfId="2027" xr:uid="{00000000-0005-0000-0000-0000EA070000}"/>
    <cellStyle name="Normal 2 2 2 2 2" xfId="2028" xr:uid="{00000000-0005-0000-0000-0000EB070000}"/>
    <cellStyle name="Normal 2 2 2 3" xfId="2029" xr:uid="{00000000-0005-0000-0000-0000EC070000}"/>
    <cellStyle name="Normal 2 2 2 4" xfId="2030" xr:uid="{00000000-0005-0000-0000-0000ED070000}"/>
    <cellStyle name="Normal 2 2 2 5" xfId="2031" xr:uid="{00000000-0005-0000-0000-0000EE070000}"/>
    <cellStyle name="Normal 2 2 3" xfId="2032" xr:uid="{00000000-0005-0000-0000-0000EF070000}"/>
    <cellStyle name="Normal 2 2 3 2" xfId="2033" xr:uid="{00000000-0005-0000-0000-0000F0070000}"/>
    <cellStyle name="Normal 2 2 4" xfId="2034" xr:uid="{00000000-0005-0000-0000-0000F1070000}"/>
    <cellStyle name="Normal 2 2 5" xfId="2035" xr:uid="{00000000-0005-0000-0000-0000F2070000}"/>
    <cellStyle name="Normal 2 2 6" xfId="2036" xr:uid="{00000000-0005-0000-0000-0000F3070000}"/>
    <cellStyle name="Normal 2 2 7" xfId="2037" xr:uid="{00000000-0005-0000-0000-0000F4070000}"/>
    <cellStyle name="Normal 2 2 8" xfId="2038" xr:uid="{00000000-0005-0000-0000-0000F5070000}"/>
    <cellStyle name="Normal 2 2 9" xfId="2039" xr:uid="{00000000-0005-0000-0000-0000F6070000}"/>
    <cellStyle name="Normal 2 3" xfId="2040" xr:uid="{00000000-0005-0000-0000-0000F7070000}"/>
    <cellStyle name="Normal 2 3 2" xfId="2041" xr:uid="{00000000-0005-0000-0000-0000F8070000}"/>
    <cellStyle name="Normal 2 3 2 2" xfId="2042" xr:uid="{00000000-0005-0000-0000-0000F9070000}"/>
    <cellStyle name="Normal 2 3 2 3" xfId="2043" xr:uid="{00000000-0005-0000-0000-0000FA070000}"/>
    <cellStyle name="Normal 2 3 2 4" xfId="2044" xr:uid="{00000000-0005-0000-0000-0000FB070000}"/>
    <cellStyle name="Normal 2 3 2 5" xfId="2045" xr:uid="{00000000-0005-0000-0000-0000FC070000}"/>
    <cellStyle name="Normal 2 3 3" xfId="2046" xr:uid="{00000000-0005-0000-0000-0000FD070000}"/>
    <cellStyle name="Normal 2 3 4" xfId="2047" xr:uid="{00000000-0005-0000-0000-0000FE070000}"/>
    <cellStyle name="Normal 2 3 5" xfId="2048" xr:uid="{00000000-0005-0000-0000-0000FF070000}"/>
    <cellStyle name="Normal 2 3 6" xfId="2049" xr:uid="{00000000-0005-0000-0000-000000080000}"/>
    <cellStyle name="Normal 2 4" xfId="2050" xr:uid="{00000000-0005-0000-0000-000001080000}"/>
    <cellStyle name="Normal 2 4 2" xfId="2051" xr:uid="{00000000-0005-0000-0000-000002080000}"/>
    <cellStyle name="Normal 2 4 2 2" xfId="2052" xr:uid="{00000000-0005-0000-0000-000003080000}"/>
    <cellStyle name="Normal 2 4 2 3" xfId="2053" xr:uid="{00000000-0005-0000-0000-000004080000}"/>
    <cellStyle name="Normal 2 4 2 4" xfId="2054" xr:uid="{00000000-0005-0000-0000-000005080000}"/>
    <cellStyle name="Normal 2 4 2 5" xfId="2055" xr:uid="{00000000-0005-0000-0000-000006080000}"/>
    <cellStyle name="Normal 2 4 3" xfId="2056" xr:uid="{00000000-0005-0000-0000-000007080000}"/>
    <cellStyle name="Normal 2 4 4" xfId="2057" xr:uid="{00000000-0005-0000-0000-000008080000}"/>
    <cellStyle name="Normal 2 4 5" xfId="2058" xr:uid="{00000000-0005-0000-0000-000009080000}"/>
    <cellStyle name="Normal 2 4 6" xfId="2059" xr:uid="{00000000-0005-0000-0000-00000A080000}"/>
    <cellStyle name="Normal 2 5" xfId="2060" xr:uid="{00000000-0005-0000-0000-00000B080000}"/>
    <cellStyle name="Normal 2 5 2" xfId="2061" xr:uid="{00000000-0005-0000-0000-00000C080000}"/>
    <cellStyle name="Normal 2 5 2 2" xfId="2062" xr:uid="{00000000-0005-0000-0000-00000D080000}"/>
    <cellStyle name="Normal 2 5 2 3" xfId="2063" xr:uid="{00000000-0005-0000-0000-00000E080000}"/>
    <cellStyle name="Normal 2 5 2 4" xfId="2064" xr:uid="{00000000-0005-0000-0000-00000F080000}"/>
    <cellStyle name="Normal 2 5 2 5" xfId="2065" xr:uid="{00000000-0005-0000-0000-000010080000}"/>
    <cellStyle name="Normal 2 5 3" xfId="2066" xr:uid="{00000000-0005-0000-0000-000011080000}"/>
    <cellStyle name="Normal 2 5 4" xfId="2067" xr:uid="{00000000-0005-0000-0000-000012080000}"/>
    <cellStyle name="Normal 2 5 5" xfId="2068" xr:uid="{00000000-0005-0000-0000-000013080000}"/>
    <cellStyle name="Normal 2 5 6" xfId="2069" xr:uid="{00000000-0005-0000-0000-000014080000}"/>
    <cellStyle name="Normal 2 6" xfId="2070" xr:uid="{00000000-0005-0000-0000-000015080000}"/>
    <cellStyle name="Normal 2 6 2" xfId="2071" xr:uid="{00000000-0005-0000-0000-000016080000}"/>
    <cellStyle name="Normal 2 6 3" xfId="2072" xr:uid="{00000000-0005-0000-0000-000017080000}"/>
    <cellStyle name="Normal 2 6 4" xfId="2073" xr:uid="{00000000-0005-0000-0000-000018080000}"/>
    <cellStyle name="Normal 2 6 5" xfId="2074" xr:uid="{00000000-0005-0000-0000-000019080000}"/>
    <cellStyle name="Normal 2 7" xfId="2075" xr:uid="{00000000-0005-0000-0000-00001A080000}"/>
    <cellStyle name="Normal 2 7 2" xfId="2076" xr:uid="{00000000-0005-0000-0000-00001B080000}"/>
    <cellStyle name="Normal 2 8" xfId="2077" xr:uid="{00000000-0005-0000-0000-00001C080000}"/>
    <cellStyle name="Normal 2 8 2" xfId="2078" xr:uid="{00000000-0005-0000-0000-00001D080000}"/>
    <cellStyle name="Normal 2 9" xfId="2079" xr:uid="{00000000-0005-0000-0000-00001E080000}"/>
    <cellStyle name="Normal 20" xfId="2080" xr:uid="{00000000-0005-0000-0000-00001F080000}"/>
    <cellStyle name="Normal 21" xfId="2081" xr:uid="{00000000-0005-0000-0000-000020080000}"/>
    <cellStyle name="Normal 22" xfId="2082" xr:uid="{00000000-0005-0000-0000-000021080000}"/>
    <cellStyle name="Normal 23" xfId="2083" xr:uid="{00000000-0005-0000-0000-000022080000}"/>
    <cellStyle name="Normal 24" xfId="2084" xr:uid="{00000000-0005-0000-0000-000023080000}"/>
    <cellStyle name="Normal 25" xfId="2085" xr:uid="{00000000-0005-0000-0000-000024080000}"/>
    <cellStyle name="Normal 25 2" xfId="2086" xr:uid="{00000000-0005-0000-0000-000025080000}"/>
    <cellStyle name="Normal 25 2 2" xfId="2087" xr:uid="{00000000-0005-0000-0000-000026080000}"/>
    <cellStyle name="Normal 25 3" xfId="2088" xr:uid="{00000000-0005-0000-0000-000027080000}"/>
    <cellStyle name="Normal 25 4" xfId="2089" xr:uid="{00000000-0005-0000-0000-000028080000}"/>
    <cellStyle name="Normal 26" xfId="2090" xr:uid="{00000000-0005-0000-0000-000029080000}"/>
    <cellStyle name="Normal 27" xfId="2091" xr:uid="{00000000-0005-0000-0000-00002A080000}"/>
    <cellStyle name="Normal 28" xfId="2092" xr:uid="{00000000-0005-0000-0000-00002B080000}"/>
    <cellStyle name="Normal 29" xfId="2093" xr:uid="{00000000-0005-0000-0000-00002C080000}"/>
    <cellStyle name="Normal 3" xfId="2094" xr:uid="{00000000-0005-0000-0000-00002D080000}"/>
    <cellStyle name="Normal 3 10" xfId="2095" xr:uid="{00000000-0005-0000-0000-00002E080000}"/>
    <cellStyle name="Normal 3 11" xfId="2096" xr:uid="{00000000-0005-0000-0000-00002F080000}"/>
    <cellStyle name="Normal 3 12" xfId="2097" xr:uid="{00000000-0005-0000-0000-000030080000}"/>
    <cellStyle name="Normal 3 2" xfId="2098" xr:uid="{00000000-0005-0000-0000-000031080000}"/>
    <cellStyle name="Normal 3 2 2" xfId="2099" xr:uid="{00000000-0005-0000-0000-000032080000}"/>
    <cellStyle name="Normal 3 2 2 2" xfId="2100" xr:uid="{00000000-0005-0000-0000-000033080000}"/>
    <cellStyle name="Normal 3 2 2 3" xfId="2101" xr:uid="{00000000-0005-0000-0000-000034080000}"/>
    <cellStyle name="Normal 3 2 2 4" xfId="2102" xr:uid="{00000000-0005-0000-0000-000035080000}"/>
    <cellStyle name="Normal 3 2 2 5" xfId="2103" xr:uid="{00000000-0005-0000-0000-000036080000}"/>
    <cellStyle name="Normal 3 2 3" xfId="2104" xr:uid="{00000000-0005-0000-0000-000037080000}"/>
    <cellStyle name="Normal 3 2 4" xfId="2105" xr:uid="{00000000-0005-0000-0000-000038080000}"/>
    <cellStyle name="Normal 3 2 5" xfId="2106" xr:uid="{00000000-0005-0000-0000-000039080000}"/>
    <cellStyle name="Normal 3 2 6" xfId="2107" xr:uid="{00000000-0005-0000-0000-00003A080000}"/>
    <cellStyle name="Normal 3 3" xfId="2108" xr:uid="{00000000-0005-0000-0000-00003B080000}"/>
    <cellStyle name="Normal 3 3 2" xfId="2109" xr:uid="{00000000-0005-0000-0000-00003C080000}"/>
    <cellStyle name="Normal 3 3 2 2" xfId="2110" xr:uid="{00000000-0005-0000-0000-00003D080000}"/>
    <cellStyle name="Normal 3 3 2 3" xfId="2111" xr:uid="{00000000-0005-0000-0000-00003E080000}"/>
    <cellStyle name="Normal 3 3 2 4" xfId="2112" xr:uid="{00000000-0005-0000-0000-00003F080000}"/>
    <cellStyle name="Normal 3 3 2 5" xfId="2113" xr:uid="{00000000-0005-0000-0000-000040080000}"/>
    <cellStyle name="Normal 3 3 3" xfId="2114" xr:uid="{00000000-0005-0000-0000-000041080000}"/>
    <cellStyle name="Normal 3 3 4" xfId="2115" xr:uid="{00000000-0005-0000-0000-000042080000}"/>
    <cellStyle name="Normal 3 3 5" xfId="2116" xr:uid="{00000000-0005-0000-0000-000043080000}"/>
    <cellStyle name="Normal 3 3 6" xfId="2117" xr:uid="{00000000-0005-0000-0000-000044080000}"/>
    <cellStyle name="Normal 3 4" xfId="2118" xr:uid="{00000000-0005-0000-0000-000045080000}"/>
    <cellStyle name="Normal 3 4 2" xfId="2119" xr:uid="{00000000-0005-0000-0000-000046080000}"/>
    <cellStyle name="Normal 3 4 2 2" xfId="2120" xr:uid="{00000000-0005-0000-0000-000047080000}"/>
    <cellStyle name="Normal 3 4 2 3" xfId="2121" xr:uid="{00000000-0005-0000-0000-000048080000}"/>
    <cellStyle name="Normal 3 4 2 4" xfId="2122" xr:uid="{00000000-0005-0000-0000-000049080000}"/>
    <cellStyle name="Normal 3 4 2 5" xfId="2123" xr:uid="{00000000-0005-0000-0000-00004A080000}"/>
    <cellStyle name="Normal 3 4 3" xfId="2124" xr:uid="{00000000-0005-0000-0000-00004B080000}"/>
    <cellStyle name="Normal 3 4 4" xfId="2125" xr:uid="{00000000-0005-0000-0000-00004C080000}"/>
    <cellStyle name="Normal 3 4 5" xfId="2126" xr:uid="{00000000-0005-0000-0000-00004D080000}"/>
    <cellStyle name="Normal 3 4 6" xfId="2127" xr:uid="{00000000-0005-0000-0000-00004E080000}"/>
    <cellStyle name="Normal 3 5" xfId="2128" xr:uid="{00000000-0005-0000-0000-00004F080000}"/>
    <cellStyle name="Normal 3 5 2" xfId="2129" xr:uid="{00000000-0005-0000-0000-000050080000}"/>
    <cellStyle name="Normal 3 5 2 2" xfId="2130" xr:uid="{00000000-0005-0000-0000-000051080000}"/>
    <cellStyle name="Normal 3 5 2 3" xfId="2131" xr:uid="{00000000-0005-0000-0000-000052080000}"/>
    <cellStyle name="Normal 3 5 2 4" xfId="2132" xr:uid="{00000000-0005-0000-0000-000053080000}"/>
    <cellStyle name="Normal 3 5 2 5" xfId="2133" xr:uid="{00000000-0005-0000-0000-000054080000}"/>
    <cellStyle name="Normal 3 5 3" xfId="2134" xr:uid="{00000000-0005-0000-0000-000055080000}"/>
    <cellStyle name="Normal 3 5 4" xfId="2135" xr:uid="{00000000-0005-0000-0000-000056080000}"/>
    <cellStyle name="Normal 3 5 5" xfId="2136" xr:uid="{00000000-0005-0000-0000-000057080000}"/>
    <cellStyle name="Normal 3 5 6" xfId="2137" xr:uid="{00000000-0005-0000-0000-000058080000}"/>
    <cellStyle name="Normal 3 6" xfId="2138" xr:uid="{00000000-0005-0000-0000-000059080000}"/>
    <cellStyle name="Normal 3 6 2" xfId="2139" xr:uid="{00000000-0005-0000-0000-00005A080000}"/>
    <cellStyle name="Normal 3 6 3" xfId="2140" xr:uid="{00000000-0005-0000-0000-00005B080000}"/>
    <cellStyle name="Normal 3 6 4" xfId="2141" xr:uid="{00000000-0005-0000-0000-00005C080000}"/>
    <cellStyle name="Normal 3 6 5" xfId="2142" xr:uid="{00000000-0005-0000-0000-00005D080000}"/>
    <cellStyle name="Normal 3 7" xfId="2143" xr:uid="{00000000-0005-0000-0000-00005E080000}"/>
    <cellStyle name="Normal 3 8" xfId="2144" xr:uid="{00000000-0005-0000-0000-00005F080000}"/>
    <cellStyle name="Normal 3 9" xfId="2145" xr:uid="{00000000-0005-0000-0000-000060080000}"/>
    <cellStyle name="Normal 30" xfId="2146" xr:uid="{00000000-0005-0000-0000-000061080000}"/>
    <cellStyle name="Normal 31" xfId="2147" xr:uid="{00000000-0005-0000-0000-000062080000}"/>
    <cellStyle name="Normal 32" xfId="2148" xr:uid="{00000000-0005-0000-0000-000063080000}"/>
    <cellStyle name="Normal 33" xfId="2149" xr:uid="{00000000-0005-0000-0000-000064080000}"/>
    <cellStyle name="Normal 34" xfId="2150" xr:uid="{00000000-0005-0000-0000-000065080000}"/>
    <cellStyle name="Normal 35" xfId="2151" xr:uid="{00000000-0005-0000-0000-000066080000}"/>
    <cellStyle name="Normal 36" xfId="2152" xr:uid="{00000000-0005-0000-0000-000067080000}"/>
    <cellStyle name="Normal 37" xfId="2153" xr:uid="{00000000-0005-0000-0000-000068080000}"/>
    <cellStyle name="Normal 38" xfId="2154" xr:uid="{00000000-0005-0000-0000-000069080000}"/>
    <cellStyle name="Normal 39" xfId="2155" xr:uid="{00000000-0005-0000-0000-00006A080000}"/>
    <cellStyle name="Normal 4" xfId="2156" xr:uid="{00000000-0005-0000-0000-00006B080000}"/>
    <cellStyle name="Normal 4 10" xfId="2157" xr:uid="{00000000-0005-0000-0000-00006C080000}"/>
    <cellStyle name="Normal 4 11" xfId="2158" xr:uid="{00000000-0005-0000-0000-00006D080000}"/>
    <cellStyle name="Normal 4 2" xfId="2159" xr:uid="{00000000-0005-0000-0000-00006E080000}"/>
    <cellStyle name="Normal 4 2 2" xfId="2160" xr:uid="{00000000-0005-0000-0000-00006F080000}"/>
    <cellStyle name="Normal 4 2 2 2" xfId="2161" xr:uid="{00000000-0005-0000-0000-000070080000}"/>
    <cellStyle name="Normal 4 2 2 3" xfId="2162" xr:uid="{00000000-0005-0000-0000-000071080000}"/>
    <cellStyle name="Normal 4 2 2 4" xfId="2163" xr:uid="{00000000-0005-0000-0000-000072080000}"/>
    <cellStyle name="Normal 4 2 2 5" xfId="2164" xr:uid="{00000000-0005-0000-0000-000073080000}"/>
    <cellStyle name="Normal 4 2 3" xfId="2165" xr:uid="{00000000-0005-0000-0000-000074080000}"/>
    <cellStyle name="Normal 4 2 4" xfId="2166" xr:uid="{00000000-0005-0000-0000-000075080000}"/>
    <cellStyle name="Normal 4 2 5" xfId="2167" xr:uid="{00000000-0005-0000-0000-000076080000}"/>
    <cellStyle name="Normal 4 2 6" xfId="2168" xr:uid="{00000000-0005-0000-0000-000077080000}"/>
    <cellStyle name="Normal 4 3" xfId="2169" xr:uid="{00000000-0005-0000-0000-000078080000}"/>
    <cellStyle name="Normal 4 3 2" xfId="2170" xr:uid="{00000000-0005-0000-0000-000079080000}"/>
    <cellStyle name="Normal 4 3 2 2" xfId="2171" xr:uid="{00000000-0005-0000-0000-00007A080000}"/>
    <cellStyle name="Normal 4 3 2 3" xfId="2172" xr:uid="{00000000-0005-0000-0000-00007B080000}"/>
    <cellStyle name="Normal 4 3 2 4" xfId="2173" xr:uid="{00000000-0005-0000-0000-00007C080000}"/>
    <cellStyle name="Normal 4 3 2 5" xfId="2174" xr:uid="{00000000-0005-0000-0000-00007D080000}"/>
    <cellStyle name="Normal 4 3 3" xfId="2175" xr:uid="{00000000-0005-0000-0000-00007E080000}"/>
    <cellStyle name="Normal 4 3 4" xfId="2176" xr:uid="{00000000-0005-0000-0000-00007F080000}"/>
    <cellStyle name="Normal 4 3 5" xfId="2177" xr:uid="{00000000-0005-0000-0000-000080080000}"/>
    <cellStyle name="Normal 4 3 6" xfId="2178" xr:uid="{00000000-0005-0000-0000-000081080000}"/>
    <cellStyle name="Normal 4 4" xfId="2179" xr:uid="{00000000-0005-0000-0000-000082080000}"/>
    <cellStyle name="Normal 4 4 2" xfId="2180" xr:uid="{00000000-0005-0000-0000-000083080000}"/>
    <cellStyle name="Normal 4 4 2 2" xfId="2181" xr:uid="{00000000-0005-0000-0000-000084080000}"/>
    <cellStyle name="Normal 4 4 2 3" xfId="2182" xr:uid="{00000000-0005-0000-0000-000085080000}"/>
    <cellStyle name="Normal 4 4 2 4" xfId="2183" xr:uid="{00000000-0005-0000-0000-000086080000}"/>
    <cellStyle name="Normal 4 4 2 5" xfId="2184" xr:uid="{00000000-0005-0000-0000-000087080000}"/>
    <cellStyle name="Normal 4 4 3" xfId="2185" xr:uid="{00000000-0005-0000-0000-000088080000}"/>
    <cellStyle name="Normal 4 4 4" xfId="2186" xr:uid="{00000000-0005-0000-0000-000089080000}"/>
    <cellStyle name="Normal 4 4 5" xfId="2187" xr:uid="{00000000-0005-0000-0000-00008A080000}"/>
    <cellStyle name="Normal 4 4 6" xfId="2188" xr:uid="{00000000-0005-0000-0000-00008B080000}"/>
    <cellStyle name="Normal 4 5" xfId="2189" xr:uid="{00000000-0005-0000-0000-00008C080000}"/>
    <cellStyle name="Normal 4 5 2" xfId="2190" xr:uid="{00000000-0005-0000-0000-00008D080000}"/>
    <cellStyle name="Normal 4 5 2 2" xfId="2191" xr:uid="{00000000-0005-0000-0000-00008E080000}"/>
    <cellStyle name="Normal 4 5 2 3" xfId="2192" xr:uid="{00000000-0005-0000-0000-00008F080000}"/>
    <cellStyle name="Normal 4 5 2 4" xfId="2193" xr:uid="{00000000-0005-0000-0000-000090080000}"/>
    <cellStyle name="Normal 4 5 2 5" xfId="2194" xr:uid="{00000000-0005-0000-0000-000091080000}"/>
    <cellStyle name="Normal 4 5 3" xfId="2195" xr:uid="{00000000-0005-0000-0000-000092080000}"/>
    <cellStyle name="Normal 4 5 4" xfId="2196" xr:uid="{00000000-0005-0000-0000-000093080000}"/>
    <cellStyle name="Normal 4 5 5" xfId="2197" xr:uid="{00000000-0005-0000-0000-000094080000}"/>
    <cellStyle name="Normal 4 5 6" xfId="2198" xr:uid="{00000000-0005-0000-0000-000095080000}"/>
    <cellStyle name="Normal 4 6" xfId="2199" xr:uid="{00000000-0005-0000-0000-000096080000}"/>
    <cellStyle name="Normal 4 7" xfId="2200" xr:uid="{00000000-0005-0000-0000-000097080000}"/>
    <cellStyle name="Normal 4 8" xfId="2201" xr:uid="{00000000-0005-0000-0000-000098080000}"/>
    <cellStyle name="Normal 4 9" xfId="2202" xr:uid="{00000000-0005-0000-0000-000099080000}"/>
    <cellStyle name="Normal 40" xfId="2203" xr:uid="{00000000-0005-0000-0000-00009A080000}"/>
    <cellStyle name="Normal 40 2" xfId="2204" xr:uid="{00000000-0005-0000-0000-00009B080000}"/>
    <cellStyle name="Normal 41" xfId="2205" xr:uid="{00000000-0005-0000-0000-00009C080000}"/>
    <cellStyle name="Normal 42" xfId="2206" xr:uid="{00000000-0005-0000-0000-00009D080000}"/>
    <cellStyle name="Normal 43" xfId="2207" xr:uid="{00000000-0005-0000-0000-00009E080000}"/>
    <cellStyle name="Normal 44" xfId="2208" xr:uid="{00000000-0005-0000-0000-00009F080000}"/>
    <cellStyle name="Normal 45" xfId="2209" xr:uid="{00000000-0005-0000-0000-0000A0080000}"/>
    <cellStyle name="Normal 46" xfId="2210" xr:uid="{00000000-0005-0000-0000-0000A1080000}"/>
    <cellStyle name="Normal 47" xfId="2211" xr:uid="{00000000-0005-0000-0000-0000A2080000}"/>
    <cellStyle name="Normal 48" xfId="2212" xr:uid="{00000000-0005-0000-0000-0000A3080000}"/>
    <cellStyle name="Normal 49" xfId="2213" xr:uid="{00000000-0005-0000-0000-0000A4080000}"/>
    <cellStyle name="Normal 5" xfId="2214" xr:uid="{00000000-0005-0000-0000-0000A5080000}"/>
    <cellStyle name="Normal 5 2" xfId="2215" xr:uid="{00000000-0005-0000-0000-0000A6080000}"/>
    <cellStyle name="Normal 5 2 2" xfId="2216" xr:uid="{00000000-0005-0000-0000-0000A7080000}"/>
    <cellStyle name="Normal 5 3" xfId="2217" xr:uid="{00000000-0005-0000-0000-0000A8080000}"/>
    <cellStyle name="Normal 5 4" xfId="2218" xr:uid="{00000000-0005-0000-0000-0000A9080000}"/>
    <cellStyle name="Normal 5 5" xfId="2219" xr:uid="{00000000-0005-0000-0000-0000AA080000}"/>
    <cellStyle name="Normal 5 6" xfId="2220" xr:uid="{00000000-0005-0000-0000-0000AB080000}"/>
    <cellStyle name="Normal 50" xfId="2221" xr:uid="{00000000-0005-0000-0000-0000AC080000}"/>
    <cellStyle name="Normal 51" xfId="2222" xr:uid="{00000000-0005-0000-0000-0000AD080000}"/>
    <cellStyle name="Normal 52" xfId="2223" xr:uid="{00000000-0005-0000-0000-0000AE080000}"/>
    <cellStyle name="Normal 53" xfId="2224" xr:uid="{00000000-0005-0000-0000-0000AF080000}"/>
    <cellStyle name="Normal 54" xfId="2225" xr:uid="{00000000-0005-0000-0000-0000B0080000}"/>
    <cellStyle name="Normal 55" xfId="2226" xr:uid="{00000000-0005-0000-0000-0000B1080000}"/>
    <cellStyle name="Normal 56" xfId="2227" xr:uid="{00000000-0005-0000-0000-0000B2080000}"/>
    <cellStyle name="Normal 57" xfId="2228" xr:uid="{00000000-0005-0000-0000-0000B3080000}"/>
    <cellStyle name="Normal 58" xfId="2229" xr:uid="{00000000-0005-0000-0000-0000B4080000}"/>
    <cellStyle name="Normal 59" xfId="2230" xr:uid="{00000000-0005-0000-0000-0000B5080000}"/>
    <cellStyle name="Normal 6" xfId="2231" xr:uid="{00000000-0005-0000-0000-0000B6080000}"/>
    <cellStyle name="Normal 6 10" xfId="2232" xr:uid="{00000000-0005-0000-0000-0000B7080000}"/>
    <cellStyle name="Normal 6 2" xfId="2233" xr:uid="{00000000-0005-0000-0000-0000B8080000}"/>
    <cellStyle name="Normal 6 2 2" xfId="2234" xr:uid="{00000000-0005-0000-0000-0000B9080000}"/>
    <cellStyle name="Normal 6 2 2 2" xfId="2235" xr:uid="{00000000-0005-0000-0000-0000BA080000}"/>
    <cellStyle name="Normal 6 2 2 3" xfId="2236" xr:uid="{00000000-0005-0000-0000-0000BB080000}"/>
    <cellStyle name="Normal 6 2 2 4" xfId="2237" xr:uid="{00000000-0005-0000-0000-0000BC080000}"/>
    <cellStyle name="Normal 6 2 2 5" xfId="2238" xr:uid="{00000000-0005-0000-0000-0000BD080000}"/>
    <cellStyle name="Normal 6 2 3" xfId="2239" xr:uid="{00000000-0005-0000-0000-0000BE080000}"/>
    <cellStyle name="Normal 6 2 4" xfId="2240" xr:uid="{00000000-0005-0000-0000-0000BF080000}"/>
    <cellStyle name="Normal 6 2 5" xfId="2241" xr:uid="{00000000-0005-0000-0000-0000C0080000}"/>
    <cellStyle name="Normal 6 2 6" xfId="2242" xr:uid="{00000000-0005-0000-0000-0000C1080000}"/>
    <cellStyle name="Normal 6 3" xfId="2243" xr:uid="{00000000-0005-0000-0000-0000C2080000}"/>
    <cellStyle name="Normal 6 3 2" xfId="2244" xr:uid="{00000000-0005-0000-0000-0000C3080000}"/>
    <cellStyle name="Normal 6 3 2 2" xfId="2245" xr:uid="{00000000-0005-0000-0000-0000C4080000}"/>
    <cellStyle name="Normal 6 3 2 3" xfId="2246" xr:uid="{00000000-0005-0000-0000-0000C5080000}"/>
    <cellStyle name="Normal 6 3 2 4" xfId="2247" xr:uid="{00000000-0005-0000-0000-0000C6080000}"/>
    <cellStyle name="Normal 6 3 2 5" xfId="2248" xr:uid="{00000000-0005-0000-0000-0000C7080000}"/>
    <cellStyle name="Normal 6 3 3" xfId="2249" xr:uid="{00000000-0005-0000-0000-0000C8080000}"/>
    <cellStyle name="Normal 6 3 4" xfId="2250" xr:uid="{00000000-0005-0000-0000-0000C9080000}"/>
    <cellStyle name="Normal 6 3 5" xfId="2251" xr:uid="{00000000-0005-0000-0000-0000CA080000}"/>
    <cellStyle name="Normal 6 3 6" xfId="2252" xr:uid="{00000000-0005-0000-0000-0000CB080000}"/>
    <cellStyle name="Normal 6 4" xfId="2253" xr:uid="{00000000-0005-0000-0000-0000CC080000}"/>
    <cellStyle name="Normal 6 4 2" xfId="2254" xr:uid="{00000000-0005-0000-0000-0000CD080000}"/>
    <cellStyle name="Normal 6 4 2 2" xfId="2255" xr:uid="{00000000-0005-0000-0000-0000CE080000}"/>
    <cellStyle name="Normal 6 4 2 3" xfId="2256" xr:uid="{00000000-0005-0000-0000-0000CF080000}"/>
    <cellStyle name="Normal 6 4 2 4" xfId="2257" xr:uid="{00000000-0005-0000-0000-0000D0080000}"/>
    <cellStyle name="Normal 6 4 2 5" xfId="2258" xr:uid="{00000000-0005-0000-0000-0000D1080000}"/>
    <cellStyle name="Normal 6 4 3" xfId="2259" xr:uid="{00000000-0005-0000-0000-0000D2080000}"/>
    <cellStyle name="Normal 6 4 4" xfId="2260" xr:uid="{00000000-0005-0000-0000-0000D3080000}"/>
    <cellStyle name="Normal 6 4 5" xfId="2261" xr:uid="{00000000-0005-0000-0000-0000D4080000}"/>
    <cellStyle name="Normal 6 4 6" xfId="2262" xr:uid="{00000000-0005-0000-0000-0000D5080000}"/>
    <cellStyle name="Normal 6 5" xfId="2263" xr:uid="{00000000-0005-0000-0000-0000D6080000}"/>
    <cellStyle name="Normal 6 5 2" xfId="2264" xr:uid="{00000000-0005-0000-0000-0000D7080000}"/>
    <cellStyle name="Normal 6 5 2 2" xfId="2265" xr:uid="{00000000-0005-0000-0000-0000D8080000}"/>
    <cellStyle name="Normal 6 5 2 3" xfId="2266" xr:uid="{00000000-0005-0000-0000-0000D9080000}"/>
    <cellStyle name="Normal 6 5 2 4" xfId="2267" xr:uid="{00000000-0005-0000-0000-0000DA080000}"/>
    <cellStyle name="Normal 6 5 2 5" xfId="2268" xr:uid="{00000000-0005-0000-0000-0000DB080000}"/>
    <cellStyle name="Normal 6 5 3" xfId="2269" xr:uid="{00000000-0005-0000-0000-0000DC080000}"/>
    <cellStyle name="Normal 6 5 4" xfId="2270" xr:uid="{00000000-0005-0000-0000-0000DD080000}"/>
    <cellStyle name="Normal 6 5 5" xfId="2271" xr:uid="{00000000-0005-0000-0000-0000DE080000}"/>
    <cellStyle name="Normal 6 5 6" xfId="2272" xr:uid="{00000000-0005-0000-0000-0000DF080000}"/>
    <cellStyle name="Normal 6 6" xfId="2273" xr:uid="{00000000-0005-0000-0000-0000E0080000}"/>
    <cellStyle name="Normal 6 6 2" xfId="2274" xr:uid="{00000000-0005-0000-0000-0000E1080000}"/>
    <cellStyle name="Normal 6 6 3" xfId="2275" xr:uid="{00000000-0005-0000-0000-0000E2080000}"/>
    <cellStyle name="Normal 6 6 4" xfId="2276" xr:uid="{00000000-0005-0000-0000-0000E3080000}"/>
    <cellStyle name="Normal 6 6 5" xfId="2277" xr:uid="{00000000-0005-0000-0000-0000E4080000}"/>
    <cellStyle name="Normal 6 7" xfId="2278" xr:uid="{00000000-0005-0000-0000-0000E5080000}"/>
    <cellStyle name="Normal 6 8" xfId="2279" xr:uid="{00000000-0005-0000-0000-0000E6080000}"/>
    <cellStyle name="Normal 6 9" xfId="2280" xr:uid="{00000000-0005-0000-0000-0000E7080000}"/>
    <cellStyle name="Normal 60" xfId="2281" xr:uid="{00000000-0005-0000-0000-0000E8080000}"/>
    <cellStyle name="Normal 61" xfId="2282" xr:uid="{00000000-0005-0000-0000-0000E9080000}"/>
    <cellStyle name="Normal 62" xfId="2283" xr:uid="{00000000-0005-0000-0000-0000EA080000}"/>
    <cellStyle name="Normal 63" xfId="2284" xr:uid="{00000000-0005-0000-0000-0000EB080000}"/>
    <cellStyle name="Normal 64" xfId="2285" xr:uid="{00000000-0005-0000-0000-0000EC080000}"/>
    <cellStyle name="Normal 65" xfId="2286" xr:uid="{00000000-0005-0000-0000-0000ED080000}"/>
    <cellStyle name="Normal 66" xfId="2287" xr:uid="{00000000-0005-0000-0000-0000EE080000}"/>
    <cellStyle name="Normal 67" xfId="2288" xr:uid="{00000000-0005-0000-0000-0000EF080000}"/>
    <cellStyle name="Normal 68" xfId="2289" xr:uid="{00000000-0005-0000-0000-0000F0080000}"/>
    <cellStyle name="Normal 69" xfId="2290" xr:uid="{00000000-0005-0000-0000-0000F1080000}"/>
    <cellStyle name="Normal 7" xfId="2291" xr:uid="{00000000-0005-0000-0000-0000F2080000}"/>
    <cellStyle name="Normal 7 2" xfId="2292" xr:uid="{00000000-0005-0000-0000-0000F3080000}"/>
    <cellStyle name="Normal 7 3" xfId="2293" xr:uid="{00000000-0005-0000-0000-0000F4080000}"/>
    <cellStyle name="Normal 7 4" xfId="2294" xr:uid="{00000000-0005-0000-0000-0000F5080000}"/>
    <cellStyle name="Normal 7 5" xfId="2295" xr:uid="{00000000-0005-0000-0000-0000F6080000}"/>
    <cellStyle name="Normal 70" xfId="2296" xr:uid="{00000000-0005-0000-0000-0000F7080000}"/>
    <cellStyle name="Normal 71" xfId="2297" xr:uid="{00000000-0005-0000-0000-0000F8080000}"/>
    <cellStyle name="Normal 72" xfId="2298" xr:uid="{00000000-0005-0000-0000-0000F9080000}"/>
    <cellStyle name="Normal 73" xfId="2299" xr:uid="{00000000-0005-0000-0000-0000FA080000}"/>
    <cellStyle name="Normal 8" xfId="2300" xr:uid="{00000000-0005-0000-0000-0000FB080000}"/>
    <cellStyle name="Normal 8 2" xfId="2301" xr:uid="{00000000-0005-0000-0000-0000FC080000}"/>
    <cellStyle name="Normal 8 2 2" xfId="2302" xr:uid="{00000000-0005-0000-0000-0000FD080000}"/>
    <cellStyle name="Normal 8 2 3" xfId="2303" xr:uid="{00000000-0005-0000-0000-0000FE080000}"/>
    <cellStyle name="Normal 8 2 4" xfId="2304" xr:uid="{00000000-0005-0000-0000-0000FF080000}"/>
    <cellStyle name="Normal 8 2 5" xfId="2305" xr:uid="{00000000-0005-0000-0000-000000090000}"/>
    <cellStyle name="Normal 8 3" xfId="2306" xr:uid="{00000000-0005-0000-0000-000001090000}"/>
    <cellStyle name="Normal 8 4" xfId="2307" xr:uid="{00000000-0005-0000-0000-000002090000}"/>
    <cellStyle name="Normal 8 5" xfId="2308" xr:uid="{00000000-0005-0000-0000-000003090000}"/>
    <cellStyle name="Normal 8 6" xfId="2309" xr:uid="{00000000-0005-0000-0000-000004090000}"/>
    <cellStyle name="Normal 9" xfId="2310" xr:uid="{00000000-0005-0000-0000-000005090000}"/>
    <cellStyle name="Normal 9 2" xfId="2311" xr:uid="{00000000-0005-0000-0000-000006090000}"/>
    <cellStyle name="Normal 9 2 2" xfId="2312" xr:uid="{00000000-0005-0000-0000-000007090000}"/>
    <cellStyle name="Normal 9 2 3" xfId="2313" xr:uid="{00000000-0005-0000-0000-000008090000}"/>
    <cellStyle name="Normal 9 2 4" xfId="2314" xr:uid="{00000000-0005-0000-0000-000009090000}"/>
    <cellStyle name="Normal 9 2 5" xfId="2315" xr:uid="{00000000-0005-0000-0000-00000A090000}"/>
    <cellStyle name="Normal 9 3" xfId="2316" xr:uid="{00000000-0005-0000-0000-00000B090000}"/>
    <cellStyle name="Normal 9 4" xfId="2317" xr:uid="{00000000-0005-0000-0000-00000C090000}"/>
    <cellStyle name="Normal 9 5" xfId="2318" xr:uid="{00000000-0005-0000-0000-00000D090000}"/>
    <cellStyle name="Normal 9 6" xfId="2319" xr:uid="{00000000-0005-0000-0000-00000E090000}"/>
    <cellStyle name="Normal_Hoja1" xfId="2799" xr:uid="{7D93D0F7-A519-44C3-9351-7C1BF3CF8D74}"/>
    <cellStyle name="Normal_Hoja2" xfId="2797" xr:uid="{00000000-0005-0000-0000-00000F090000}"/>
    <cellStyle name="Notas 10" xfId="2320" xr:uid="{00000000-0005-0000-0000-000010090000}"/>
    <cellStyle name="Notas 10 2" xfId="2321" xr:uid="{00000000-0005-0000-0000-000011090000}"/>
    <cellStyle name="Notas 10 2 2" xfId="2322" xr:uid="{00000000-0005-0000-0000-000012090000}"/>
    <cellStyle name="Notas 10 2 3" xfId="2323" xr:uid="{00000000-0005-0000-0000-000013090000}"/>
    <cellStyle name="Notas 10 2 4" xfId="2324" xr:uid="{00000000-0005-0000-0000-000014090000}"/>
    <cellStyle name="Notas 10 2 5" xfId="2325" xr:uid="{00000000-0005-0000-0000-000015090000}"/>
    <cellStyle name="Notas 10 3" xfId="2326" xr:uid="{00000000-0005-0000-0000-000016090000}"/>
    <cellStyle name="Notas 10 4" xfId="2327" xr:uid="{00000000-0005-0000-0000-000017090000}"/>
    <cellStyle name="Notas 10 5" xfId="2328" xr:uid="{00000000-0005-0000-0000-000018090000}"/>
    <cellStyle name="Notas 10 6" xfId="2329" xr:uid="{00000000-0005-0000-0000-000019090000}"/>
    <cellStyle name="Notas 11" xfId="2330" xr:uid="{00000000-0005-0000-0000-00001A090000}"/>
    <cellStyle name="Notas 11 2" xfId="2331" xr:uid="{00000000-0005-0000-0000-00001B090000}"/>
    <cellStyle name="Notas 11 2 2" xfId="2332" xr:uid="{00000000-0005-0000-0000-00001C090000}"/>
    <cellStyle name="Notas 11 2 3" xfId="2333" xr:uid="{00000000-0005-0000-0000-00001D090000}"/>
    <cellStyle name="Notas 11 2 4" xfId="2334" xr:uid="{00000000-0005-0000-0000-00001E090000}"/>
    <cellStyle name="Notas 11 2 5" xfId="2335" xr:uid="{00000000-0005-0000-0000-00001F090000}"/>
    <cellStyle name="Notas 11 3" xfId="2336" xr:uid="{00000000-0005-0000-0000-000020090000}"/>
    <cellStyle name="Notas 11 4" xfId="2337" xr:uid="{00000000-0005-0000-0000-000021090000}"/>
    <cellStyle name="Notas 11 5" xfId="2338" xr:uid="{00000000-0005-0000-0000-000022090000}"/>
    <cellStyle name="Notas 11 6" xfId="2339" xr:uid="{00000000-0005-0000-0000-000023090000}"/>
    <cellStyle name="Notas 12" xfId="2340" xr:uid="{00000000-0005-0000-0000-000024090000}"/>
    <cellStyle name="Notas 12 2" xfId="2341" xr:uid="{00000000-0005-0000-0000-000025090000}"/>
    <cellStyle name="Notas 12 2 2" xfId="2342" xr:uid="{00000000-0005-0000-0000-000026090000}"/>
    <cellStyle name="Notas 12 2 3" xfId="2343" xr:uid="{00000000-0005-0000-0000-000027090000}"/>
    <cellStyle name="Notas 12 2 4" xfId="2344" xr:uid="{00000000-0005-0000-0000-000028090000}"/>
    <cellStyle name="Notas 12 2 5" xfId="2345" xr:uid="{00000000-0005-0000-0000-000029090000}"/>
    <cellStyle name="Notas 12 3" xfId="2346" xr:uid="{00000000-0005-0000-0000-00002A090000}"/>
    <cellStyle name="Notas 12 4" xfId="2347" xr:uid="{00000000-0005-0000-0000-00002B090000}"/>
    <cellStyle name="Notas 12 5" xfId="2348" xr:uid="{00000000-0005-0000-0000-00002C090000}"/>
    <cellStyle name="Notas 12 6" xfId="2349" xr:uid="{00000000-0005-0000-0000-00002D090000}"/>
    <cellStyle name="Notas 13" xfId="2350" xr:uid="{00000000-0005-0000-0000-00002E090000}"/>
    <cellStyle name="Notas 13 2" xfId="2351" xr:uid="{00000000-0005-0000-0000-00002F090000}"/>
    <cellStyle name="Notas 13 2 2" xfId="2352" xr:uid="{00000000-0005-0000-0000-000030090000}"/>
    <cellStyle name="Notas 13 2 3" xfId="2353" xr:uid="{00000000-0005-0000-0000-000031090000}"/>
    <cellStyle name="Notas 13 2 4" xfId="2354" xr:uid="{00000000-0005-0000-0000-000032090000}"/>
    <cellStyle name="Notas 13 2 5" xfId="2355" xr:uid="{00000000-0005-0000-0000-000033090000}"/>
    <cellStyle name="Notas 13 3" xfId="2356" xr:uid="{00000000-0005-0000-0000-000034090000}"/>
    <cellStyle name="Notas 13 4" xfId="2357" xr:uid="{00000000-0005-0000-0000-000035090000}"/>
    <cellStyle name="Notas 13 5" xfId="2358" xr:uid="{00000000-0005-0000-0000-000036090000}"/>
    <cellStyle name="Notas 13 6" xfId="2359" xr:uid="{00000000-0005-0000-0000-000037090000}"/>
    <cellStyle name="Notas 14" xfId="2360" xr:uid="{00000000-0005-0000-0000-000038090000}"/>
    <cellStyle name="Notas 14 2" xfId="2361" xr:uid="{00000000-0005-0000-0000-000039090000}"/>
    <cellStyle name="Notas 14 2 2" xfId="2362" xr:uid="{00000000-0005-0000-0000-00003A090000}"/>
    <cellStyle name="Notas 14 2 3" xfId="2363" xr:uid="{00000000-0005-0000-0000-00003B090000}"/>
    <cellStyle name="Notas 14 2 4" xfId="2364" xr:uid="{00000000-0005-0000-0000-00003C090000}"/>
    <cellStyle name="Notas 14 2 5" xfId="2365" xr:uid="{00000000-0005-0000-0000-00003D090000}"/>
    <cellStyle name="Notas 14 3" xfId="2366" xr:uid="{00000000-0005-0000-0000-00003E090000}"/>
    <cellStyle name="Notas 14 4" xfId="2367" xr:uid="{00000000-0005-0000-0000-00003F090000}"/>
    <cellStyle name="Notas 14 5" xfId="2368" xr:uid="{00000000-0005-0000-0000-000040090000}"/>
    <cellStyle name="Notas 14 6" xfId="2369" xr:uid="{00000000-0005-0000-0000-000041090000}"/>
    <cellStyle name="Notas 15" xfId="2370" xr:uid="{00000000-0005-0000-0000-000042090000}"/>
    <cellStyle name="Notas 15 2" xfId="2371" xr:uid="{00000000-0005-0000-0000-000043090000}"/>
    <cellStyle name="Notas 15 3" xfId="2372" xr:uid="{00000000-0005-0000-0000-000044090000}"/>
    <cellStyle name="Notas 15 4" xfId="2373" xr:uid="{00000000-0005-0000-0000-000045090000}"/>
    <cellStyle name="Notas 15 5" xfId="2374" xr:uid="{00000000-0005-0000-0000-000046090000}"/>
    <cellStyle name="Notas 16" xfId="2375" xr:uid="{00000000-0005-0000-0000-000047090000}"/>
    <cellStyle name="Notas 16 2" xfId="2376" xr:uid="{00000000-0005-0000-0000-000048090000}"/>
    <cellStyle name="Notas 16 3" xfId="2377" xr:uid="{00000000-0005-0000-0000-000049090000}"/>
    <cellStyle name="Notas 16 4" xfId="2378" xr:uid="{00000000-0005-0000-0000-00004A090000}"/>
    <cellStyle name="Notas 16 5" xfId="2379" xr:uid="{00000000-0005-0000-0000-00004B090000}"/>
    <cellStyle name="Notas 17" xfId="2380" xr:uid="{00000000-0005-0000-0000-00004C090000}"/>
    <cellStyle name="Notas 17 2" xfId="2381" xr:uid="{00000000-0005-0000-0000-00004D090000}"/>
    <cellStyle name="Notas 17 3" xfId="2382" xr:uid="{00000000-0005-0000-0000-00004E090000}"/>
    <cellStyle name="Notas 17 4" xfId="2383" xr:uid="{00000000-0005-0000-0000-00004F090000}"/>
    <cellStyle name="Notas 17 5" xfId="2384" xr:uid="{00000000-0005-0000-0000-000050090000}"/>
    <cellStyle name="Notas 18" xfId="2385" xr:uid="{00000000-0005-0000-0000-000051090000}"/>
    <cellStyle name="Notas 18 2" xfId="2386" xr:uid="{00000000-0005-0000-0000-000052090000}"/>
    <cellStyle name="Notas 18 3" xfId="2387" xr:uid="{00000000-0005-0000-0000-000053090000}"/>
    <cellStyle name="Notas 18 4" xfId="2388" xr:uid="{00000000-0005-0000-0000-000054090000}"/>
    <cellStyle name="Notas 18 5" xfId="2389" xr:uid="{00000000-0005-0000-0000-000055090000}"/>
    <cellStyle name="Notas 19" xfId="2390" xr:uid="{00000000-0005-0000-0000-000056090000}"/>
    <cellStyle name="Notas 19 2" xfId="2391" xr:uid="{00000000-0005-0000-0000-000057090000}"/>
    <cellStyle name="Notas 19 3" xfId="2392" xr:uid="{00000000-0005-0000-0000-000058090000}"/>
    <cellStyle name="Notas 19 4" xfId="2393" xr:uid="{00000000-0005-0000-0000-000059090000}"/>
    <cellStyle name="Notas 19 5" xfId="2394" xr:uid="{00000000-0005-0000-0000-00005A090000}"/>
    <cellStyle name="Notas 2" xfId="2395" xr:uid="{00000000-0005-0000-0000-00005B090000}"/>
    <cellStyle name="Notas 2 10" xfId="2396" xr:uid="{00000000-0005-0000-0000-00005C090000}"/>
    <cellStyle name="Notas 2 2" xfId="2397" xr:uid="{00000000-0005-0000-0000-00005D090000}"/>
    <cellStyle name="Notas 2 2 2" xfId="2398" xr:uid="{00000000-0005-0000-0000-00005E090000}"/>
    <cellStyle name="Notas 2 2 2 2" xfId="2399" xr:uid="{00000000-0005-0000-0000-00005F090000}"/>
    <cellStyle name="Notas 2 2 2 3" xfId="2400" xr:uid="{00000000-0005-0000-0000-000060090000}"/>
    <cellStyle name="Notas 2 2 2 4" xfId="2401" xr:uid="{00000000-0005-0000-0000-000061090000}"/>
    <cellStyle name="Notas 2 2 2 5" xfId="2402" xr:uid="{00000000-0005-0000-0000-000062090000}"/>
    <cellStyle name="Notas 2 2 3" xfId="2403" xr:uid="{00000000-0005-0000-0000-000063090000}"/>
    <cellStyle name="Notas 2 2 4" xfId="2404" xr:uid="{00000000-0005-0000-0000-000064090000}"/>
    <cellStyle name="Notas 2 2 5" xfId="2405" xr:uid="{00000000-0005-0000-0000-000065090000}"/>
    <cellStyle name="Notas 2 2 6" xfId="2406" xr:uid="{00000000-0005-0000-0000-000066090000}"/>
    <cellStyle name="Notas 2 3" xfId="2407" xr:uid="{00000000-0005-0000-0000-000067090000}"/>
    <cellStyle name="Notas 2 3 2" xfId="2408" xr:uid="{00000000-0005-0000-0000-000068090000}"/>
    <cellStyle name="Notas 2 3 2 2" xfId="2409" xr:uid="{00000000-0005-0000-0000-000069090000}"/>
    <cellStyle name="Notas 2 3 2 3" xfId="2410" xr:uid="{00000000-0005-0000-0000-00006A090000}"/>
    <cellStyle name="Notas 2 3 2 4" xfId="2411" xr:uid="{00000000-0005-0000-0000-00006B090000}"/>
    <cellStyle name="Notas 2 3 2 5" xfId="2412" xr:uid="{00000000-0005-0000-0000-00006C090000}"/>
    <cellStyle name="Notas 2 3 3" xfId="2413" xr:uid="{00000000-0005-0000-0000-00006D090000}"/>
    <cellStyle name="Notas 2 3 4" xfId="2414" xr:uid="{00000000-0005-0000-0000-00006E090000}"/>
    <cellStyle name="Notas 2 3 5" xfId="2415" xr:uid="{00000000-0005-0000-0000-00006F090000}"/>
    <cellStyle name="Notas 2 3 6" xfId="2416" xr:uid="{00000000-0005-0000-0000-000070090000}"/>
    <cellStyle name="Notas 2 4" xfId="2417" xr:uid="{00000000-0005-0000-0000-000071090000}"/>
    <cellStyle name="Notas 2 4 2" xfId="2418" xr:uid="{00000000-0005-0000-0000-000072090000}"/>
    <cellStyle name="Notas 2 4 2 2" xfId="2419" xr:uid="{00000000-0005-0000-0000-000073090000}"/>
    <cellStyle name="Notas 2 4 2 3" xfId="2420" xr:uid="{00000000-0005-0000-0000-000074090000}"/>
    <cellStyle name="Notas 2 4 2 4" xfId="2421" xr:uid="{00000000-0005-0000-0000-000075090000}"/>
    <cellStyle name="Notas 2 4 2 5" xfId="2422" xr:uid="{00000000-0005-0000-0000-000076090000}"/>
    <cellStyle name="Notas 2 4 3" xfId="2423" xr:uid="{00000000-0005-0000-0000-000077090000}"/>
    <cellStyle name="Notas 2 4 4" xfId="2424" xr:uid="{00000000-0005-0000-0000-000078090000}"/>
    <cellStyle name="Notas 2 4 5" xfId="2425" xr:uid="{00000000-0005-0000-0000-000079090000}"/>
    <cellStyle name="Notas 2 4 6" xfId="2426" xr:uid="{00000000-0005-0000-0000-00007A090000}"/>
    <cellStyle name="Notas 2 5" xfId="2427" xr:uid="{00000000-0005-0000-0000-00007B090000}"/>
    <cellStyle name="Notas 2 5 2" xfId="2428" xr:uid="{00000000-0005-0000-0000-00007C090000}"/>
    <cellStyle name="Notas 2 5 2 2" xfId="2429" xr:uid="{00000000-0005-0000-0000-00007D090000}"/>
    <cellStyle name="Notas 2 5 2 3" xfId="2430" xr:uid="{00000000-0005-0000-0000-00007E090000}"/>
    <cellStyle name="Notas 2 5 2 4" xfId="2431" xr:uid="{00000000-0005-0000-0000-00007F090000}"/>
    <cellStyle name="Notas 2 5 2 5" xfId="2432" xr:uid="{00000000-0005-0000-0000-000080090000}"/>
    <cellStyle name="Notas 2 5 3" xfId="2433" xr:uid="{00000000-0005-0000-0000-000081090000}"/>
    <cellStyle name="Notas 2 5 4" xfId="2434" xr:uid="{00000000-0005-0000-0000-000082090000}"/>
    <cellStyle name="Notas 2 5 5" xfId="2435" xr:uid="{00000000-0005-0000-0000-000083090000}"/>
    <cellStyle name="Notas 2 5 6" xfId="2436" xr:uid="{00000000-0005-0000-0000-000084090000}"/>
    <cellStyle name="Notas 2 6" xfId="2437" xr:uid="{00000000-0005-0000-0000-000085090000}"/>
    <cellStyle name="Notas 2 6 2" xfId="2438" xr:uid="{00000000-0005-0000-0000-000086090000}"/>
    <cellStyle name="Notas 2 6 3" xfId="2439" xr:uid="{00000000-0005-0000-0000-000087090000}"/>
    <cellStyle name="Notas 2 6 4" xfId="2440" xr:uid="{00000000-0005-0000-0000-000088090000}"/>
    <cellStyle name="Notas 2 6 5" xfId="2441" xr:uid="{00000000-0005-0000-0000-000089090000}"/>
    <cellStyle name="Notas 2 7" xfId="2442" xr:uid="{00000000-0005-0000-0000-00008A090000}"/>
    <cellStyle name="Notas 2 8" xfId="2443" xr:uid="{00000000-0005-0000-0000-00008B090000}"/>
    <cellStyle name="Notas 2 9" xfId="2444" xr:uid="{00000000-0005-0000-0000-00008C090000}"/>
    <cellStyle name="Notas 20" xfId="2445" xr:uid="{00000000-0005-0000-0000-00008D090000}"/>
    <cellStyle name="Notas 20 2" xfId="2446" xr:uid="{00000000-0005-0000-0000-00008E090000}"/>
    <cellStyle name="Notas 20 3" xfId="2447" xr:uid="{00000000-0005-0000-0000-00008F090000}"/>
    <cellStyle name="Notas 20 4" xfId="2448" xr:uid="{00000000-0005-0000-0000-000090090000}"/>
    <cellStyle name="Notas 20 5" xfId="2449" xr:uid="{00000000-0005-0000-0000-000091090000}"/>
    <cellStyle name="Notas 21" xfId="2450" xr:uid="{00000000-0005-0000-0000-000092090000}"/>
    <cellStyle name="Notas 21 2" xfId="2451" xr:uid="{00000000-0005-0000-0000-000093090000}"/>
    <cellStyle name="Notas 21 3" xfId="2452" xr:uid="{00000000-0005-0000-0000-000094090000}"/>
    <cellStyle name="Notas 21 4" xfId="2453" xr:uid="{00000000-0005-0000-0000-000095090000}"/>
    <cellStyle name="Notas 21 5" xfId="2454" xr:uid="{00000000-0005-0000-0000-000096090000}"/>
    <cellStyle name="Notas 22" xfId="2455" xr:uid="{00000000-0005-0000-0000-000097090000}"/>
    <cellStyle name="Notas 22 2" xfId="2456" xr:uid="{00000000-0005-0000-0000-000098090000}"/>
    <cellStyle name="Notas 22 3" xfId="2457" xr:uid="{00000000-0005-0000-0000-000099090000}"/>
    <cellStyle name="Notas 22 4" xfId="2458" xr:uid="{00000000-0005-0000-0000-00009A090000}"/>
    <cellStyle name="Notas 22 5" xfId="2459" xr:uid="{00000000-0005-0000-0000-00009B090000}"/>
    <cellStyle name="Notas 23" xfId="2460" xr:uid="{00000000-0005-0000-0000-00009C090000}"/>
    <cellStyle name="Notas 24" xfId="2461" xr:uid="{00000000-0005-0000-0000-00009D090000}"/>
    <cellStyle name="Notas 25" xfId="2462" xr:uid="{00000000-0005-0000-0000-00009E090000}"/>
    <cellStyle name="Notas 26" xfId="2463" xr:uid="{00000000-0005-0000-0000-00009F090000}"/>
    <cellStyle name="Notas 27" xfId="2464" xr:uid="{00000000-0005-0000-0000-0000A0090000}"/>
    <cellStyle name="Notas 28" xfId="2465" xr:uid="{00000000-0005-0000-0000-0000A1090000}"/>
    <cellStyle name="Notas 29" xfId="2466" xr:uid="{00000000-0005-0000-0000-0000A2090000}"/>
    <cellStyle name="Notas 3" xfId="2467" xr:uid="{00000000-0005-0000-0000-0000A3090000}"/>
    <cellStyle name="Notas 3 10" xfId="2468" xr:uid="{00000000-0005-0000-0000-0000A4090000}"/>
    <cellStyle name="Notas 3 2" xfId="2469" xr:uid="{00000000-0005-0000-0000-0000A5090000}"/>
    <cellStyle name="Notas 3 2 2" xfId="2470" xr:uid="{00000000-0005-0000-0000-0000A6090000}"/>
    <cellStyle name="Notas 3 2 2 2" xfId="2471" xr:uid="{00000000-0005-0000-0000-0000A7090000}"/>
    <cellStyle name="Notas 3 2 2 3" xfId="2472" xr:uid="{00000000-0005-0000-0000-0000A8090000}"/>
    <cellStyle name="Notas 3 2 2 4" xfId="2473" xr:uid="{00000000-0005-0000-0000-0000A9090000}"/>
    <cellStyle name="Notas 3 2 2 5" xfId="2474" xr:uid="{00000000-0005-0000-0000-0000AA090000}"/>
    <cellStyle name="Notas 3 2 3" xfId="2475" xr:uid="{00000000-0005-0000-0000-0000AB090000}"/>
    <cellStyle name="Notas 3 2 4" xfId="2476" xr:uid="{00000000-0005-0000-0000-0000AC090000}"/>
    <cellStyle name="Notas 3 2 5" xfId="2477" xr:uid="{00000000-0005-0000-0000-0000AD090000}"/>
    <cellStyle name="Notas 3 2 6" xfId="2478" xr:uid="{00000000-0005-0000-0000-0000AE090000}"/>
    <cellStyle name="Notas 3 3" xfId="2479" xr:uid="{00000000-0005-0000-0000-0000AF090000}"/>
    <cellStyle name="Notas 3 3 2" xfId="2480" xr:uid="{00000000-0005-0000-0000-0000B0090000}"/>
    <cellStyle name="Notas 3 3 2 2" xfId="2481" xr:uid="{00000000-0005-0000-0000-0000B1090000}"/>
    <cellStyle name="Notas 3 3 2 3" xfId="2482" xr:uid="{00000000-0005-0000-0000-0000B2090000}"/>
    <cellStyle name="Notas 3 3 2 4" xfId="2483" xr:uid="{00000000-0005-0000-0000-0000B3090000}"/>
    <cellStyle name="Notas 3 3 2 5" xfId="2484" xr:uid="{00000000-0005-0000-0000-0000B4090000}"/>
    <cellStyle name="Notas 3 3 3" xfId="2485" xr:uid="{00000000-0005-0000-0000-0000B5090000}"/>
    <cellStyle name="Notas 3 3 4" xfId="2486" xr:uid="{00000000-0005-0000-0000-0000B6090000}"/>
    <cellStyle name="Notas 3 3 5" xfId="2487" xr:uid="{00000000-0005-0000-0000-0000B7090000}"/>
    <cellStyle name="Notas 3 3 6" xfId="2488" xr:uid="{00000000-0005-0000-0000-0000B8090000}"/>
    <cellStyle name="Notas 3 4" xfId="2489" xr:uid="{00000000-0005-0000-0000-0000B9090000}"/>
    <cellStyle name="Notas 3 4 2" xfId="2490" xr:uid="{00000000-0005-0000-0000-0000BA090000}"/>
    <cellStyle name="Notas 3 4 2 2" xfId="2491" xr:uid="{00000000-0005-0000-0000-0000BB090000}"/>
    <cellStyle name="Notas 3 4 2 3" xfId="2492" xr:uid="{00000000-0005-0000-0000-0000BC090000}"/>
    <cellStyle name="Notas 3 4 2 4" xfId="2493" xr:uid="{00000000-0005-0000-0000-0000BD090000}"/>
    <cellStyle name="Notas 3 4 2 5" xfId="2494" xr:uid="{00000000-0005-0000-0000-0000BE090000}"/>
    <cellStyle name="Notas 3 4 3" xfId="2495" xr:uid="{00000000-0005-0000-0000-0000BF090000}"/>
    <cellStyle name="Notas 3 4 4" xfId="2496" xr:uid="{00000000-0005-0000-0000-0000C0090000}"/>
    <cellStyle name="Notas 3 4 5" xfId="2497" xr:uid="{00000000-0005-0000-0000-0000C1090000}"/>
    <cellStyle name="Notas 3 4 6" xfId="2498" xr:uid="{00000000-0005-0000-0000-0000C2090000}"/>
    <cellStyle name="Notas 3 5" xfId="2499" xr:uid="{00000000-0005-0000-0000-0000C3090000}"/>
    <cellStyle name="Notas 3 5 2" xfId="2500" xr:uid="{00000000-0005-0000-0000-0000C4090000}"/>
    <cellStyle name="Notas 3 5 2 2" xfId="2501" xr:uid="{00000000-0005-0000-0000-0000C5090000}"/>
    <cellStyle name="Notas 3 5 2 3" xfId="2502" xr:uid="{00000000-0005-0000-0000-0000C6090000}"/>
    <cellStyle name="Notas 3 5 2 4" xfId="2503" xr:uid="{00000000-0005-0000-0000-0000C7090000}"/>
    <cellStyle name="Notas 3 5 2 5" xfId="2504" xr:uid="{00000000-0005-0000-0000-0000C8090000}"/>
    <cellStyle name="Notas 3 5 3" xfId="2505" xr:uid="{00000000-0005-0000-0000-0000C9090000}"/>
    <cellStyle name="Notas 3 5 4" xfId="2506" xr:uid="{00000000-0005-0000-0000-0000CA090000}"/>
    <cellStyle name="Notas 3 5 5" xfId="2507" xr:uid="{00000000-0005-0000-0000-0000CB090000}"/>
    <cellStyle name="Notas 3 5 6" xfId="2508" xr:uid="{00000000-0005-0000-0000-0000CC090000}"/>
    <cellStyle name="Notas 3 6" xfId="2509" xr:uid="{00000000-0005-0000-0000-0000CD090000}"/>
    <cellStyle name="Notas 3 6 2" xfId="2510" xr:uid="{00000000-0005-0000-0000-0000CE090000}"/>
    <cellStyle name="Notas 3 6 3" xfId="2511" xr:uid="{00000000-0005-0000-0000-0000CF090000}"/>
    <cellStyle name="Notas 3 6 4" xfId="2512" xr:uid="{00000000-0005-0000-0000-0000D0090000}"/>
    <cellStyle name="Notas 3 6 5" xfId="2513" xr:uid="{00000000-0005-0000-0000-0000D1090000}"/>
    <cellStyle name="Notas 3 7" xfId="2514" xr:uid="{00000000-0005-0000-0000-0000D2090000}"/>
    <cellStyle name="Notas 3 8" xfId="2515" xr:uid="{00000000-0005-0000-0000-0000D3090000}"/>
    <cellStyle name="Notas 3 9" xfId="2516" xr:uid="{00000000-0005-0000-0000-0000D4090000}"/>
    <cellStyle name="Notas 30" xfId="2517" xr:uid="{00000000-0005-0000-0000-0000D5090000}"/>
    <cellStyle name="Notas 31" xfId="2518" xr:uid="{00000000-0005-0000-0000-0000D6090000}"/>
    <cellStyle name="Notas 32" xfId="2519" xr:uid="{00000000-0005-0000-0000-0000D7090000}"/>
    <cellStyle name="Notas 33" xfId="2520" xr:uid="{00000000-0005-0000-0000-0000D8090000}"/>
    <cellStyle name="Notas 34" xfId="2521" xr:uid="{00000000-0005-0000-0000-0000D9090000}"/>
    <cellStyle name="Notas 35" xfId="2522" xr:uid="{00000000-0005-0000-0000-0000DA090000}"/>
    <cellStyle name="Notas 36" xfId="2523" xr:uid="{00000000-0005-0000-0000-0000DB090000}"/>
    <cellStyle name="Notas 37" xfId="2524" xr:uid="{00000000-0005-0000-0000-0000DC090000}"/>
    <cellStyle name="Notas 4" xfId="2525" xr:uid="{00000000-0005-0000-0000-0000DD090000}"/>
    <cellStyle name="Notas 4 10" xfId="2526" xr:uid="{00000000-0005-0000-0000-0000DE090000}"/>
    <cellStyle name="Notas 4 2" xfId="2527" xr:uid="{00000000-0005-0000-0000-0000DF090000}"/>
    <cellStyle name="Notas 4 2 2" xfId="2528" xr:uid="{00000000-0005-0000-0000-0000E0090000}"/>
    <cellStyle name="Notas 4 2 2 2" xfId="2529" xr:uid="{00000000-0005-0000-0000-0000E1090000}"/>
    <cellStyle name="Notas 4 2 2 3" xfId="2530" xr:uid="{00000000-0005-0000-0000-0000E2090000}"/>
    <cellStyle name="Notas 4 2 2 4" xfId="2531" xr:uid="{00000000-0005-0000-0000-0000E3090000}"/>
    <cellStyle name="Notas 4 2 2 5" xfId="2532" xr:uid="{00000000-0005-0000-0000-0000E4090000}"/>
    <cellStyle name="Notas 4 2 3" xfId="2533" xr:uid="{00000000-0005-0000-0000-0000E5090000}"/>
    <cellStyle name="Notas 4 2 4" xfId="2534" xr:uid="{00000000-0005-0000-0000-0000E6090000}"/>
    <cellStyle name="Notas 4 2 5" xfId="2535" xr:uid="{00000000-0005-0000-0000-0000E7090000}"/>
    <cellStyle name="Notas 4 2 6" xfId="2536" xr:uid="{00000000-0005-0000-0000-0000E8090000}"/>
    <cellStyle name="Notas 4 3" xfId="2537" xr:uid="{00000000-0005-0000-0000-0000E9090000}"/>
    <cellStyle name="Notas 4 3 2" xfId="2538" xr:uid="{00000000-0005-0000-0000-0000EA090000}"/>
    <cellStyle name="Notas 4 3 2 2" xfId="2539" xr:uid="{00000000-0005-0000-0000-0000EB090000}"/>
    <cellStyle name="Notas 4 3 2 3" xfId="2540" xr:uid="{00000000-0005-0000-0000-0000EC090000}"/>
    <cellStyle name="Notas 4 3 2 4" xfId="2541" xr:uid="{00000000-0005-0000-0000-0000ED090000}"/>
    <cellStyle name="Notas 4 3 2 5" xfId="2542" xr:uid="{00000000-0005-0000-0000-0000EE090000}"/>
    <cellStyle name="Notas 4 3 3" xfId="2543" xr:uid="{00000000-0005-0000-0000-0000EF090000}"/>
    <cellStyle name="Notas 4 3 4" xfId="2544" xr:uid="{00000000-0005-0000-0000-0000F0090000}"/>
    <cellStyle name="Notas 4 3 5" xfId="2545" xr:uid="{00000000-0005-0000-0000-0000F1090000}"/>
    <cellStyle name="Notas 4 3 6" xfId="2546" xr:uid="{00000000-0005-0000-0000-0000F2090000}"/>
    <cellStyle name="Notas 4 4" xfId="2547" xr:uid="{00000000-0005-0000-0000-0000F3090000}"/>
    <cellStyle name="Notas 4 4 2" xfId="2548" xr:uid="{00000000-0005-0000-0000-0000F4090000}"/>
    <cellStyle name="Notas 4 4 2 2" xfId="2549" xr:uid="{00000000-0005-0000-0000-0000F5090000}"/>
    <cellStyle name="Notas 4 4 2 3" xfId="2550" xr:uid="{00000000-0005-0000-0000-0000F6090000}"/>
    <cellStyle name="Notas 4 4 2 4" xfId="2551" xr:uid="{00000000-0005-0000-0000-0000F7090000}"/>
    <cellStyle name="Notas 4 4 2 5" xfId="2552" xr:uid="{00000000-0005-0000-0000-0000F8090000}"/>
    <cellStyle name="Notas 4 4 3" xfId="2553" xr:uid="{00000000-0005-0000-0000-0000F9090000}"/>
    <cellStyle name="Notas 4 4 4" xfId="2554" xr:uid="{00000000-0005-0000-0000-0000FA090000}"/>
    <cellStyle name="Notas 4 4 5" xfId="2555" xr:uid="{00000000-0005-0000-0000-0000FB090000}"/>
    <cellStyle name="Notas 4 4 6" xfId="2556" xr:uid="{00000000-0005-0000-0000-0000FC090000}"/>
    <cellStyle name="Notas 4 5" xfId="2557" xr:uid="{00000000-0005-0000-0000-0000FD090000}"/>
    <cellStyle name="Notas 4 5 2" xfId="2558" xr:uid="{00000000-0005-0000-0000-0000FE090000}"/>
    <cellStyle name="Notas 4 5 2 2" xfId="2559" xr:uid="{00000000-0005-0000-0000-0000FF090000}"/>
    <cellStyle name="Notas 4 5 2 3" xfId="2560" xr:uid="{00000000-0005-0000-0000-0000000A0000}"/>
    <cellStyle name="Notas 4 5 2 4" xfId="2561" xr:uid="{00000000-0005-0000-0000-0000010A0000}"/>
    <cellStyle name="Notas 4 5 2 5" xfId="2562" xr:uid="{00000000-0005-0000-0000-0000020A0000}"/>
    <cellStyle name="Notas 4 5 3" xfId="2563" xr:uid="{00000000-0005-0000-0000-0000030A0000}"/>
    <cellStyle name="Notas 4 5 4" xfId="2564" xr:uid="{00000000-0005-0000-0000-0000040A0000}"/>
    <cellStyle name="Notas 4 5 5" xfId="2565" xr:uid="{00000000-0005-0000-0000-0000050A0000}"/>
    <cellStyle name="Notas 4 5 6" xfId="2566" xr:uid="{00000000-0005-0000-0000-0000060A0000}"/>
    <cellStyle name="Notas 4 6" xfId="2567" xr:uid="{00000000-0005-0000-0000-0000070A0000}"/>
    <cellStyle name="Notas 4 6 2" xfId="2568" xr:uid="{00000000-0005-0000-0000-0000080A0000}"/>
    <cellStyle name="Notas 4 6 3" xfId="2569" xr:uid="{00000000-0005-0000-0000-0000090A0000}"/>
    <cellStyle name="Notas 4 6 4" xfId="2570" xr:uid="{00000000-0005-0000-0000-00000A0A0000}"/>
    <cellStyle name="Notas 4 6 5" xfId="2571" xr:uid="{00000000-0005-0000-0000-00000B0A0000}"/>
    <cellStyle name="Notas 4 7" xfId="2572" xr:uid="{00000000-0005-0000-0000-00000C0A0000}"/>
    <cellStyle name="Notas 4 8" xfId="2573" xr:uid="{00000000-0005-0000-0000-00000D0A0000}"/>
    <cellStyle name="Notas 4 9" xfId="2574" xr:uid="{00000000-0005-0000-0000-00000E0A0000}"/>
    <cellStyle name="Notas 5" xfId="2575" xr:uid="{00000000-0005-0000-0000-00000F0A0000}"/>
    <cellStyle name="Notas 5 10" xfId="2576" xr:uid="{00000000-0005-0000-0000-0000100A0000}"/>
    <cellStyle name="Notas 5 2" xfId="2577" xr:uid="{00000000-0005-0000-0000-0000110A0000}"/>
    <cellStyle name="Notas 5 2 2" xfId="2578" xr:uid="{00000000-0005-0000-0000-0000120A0000}"/>
    <cellStyle name="Notas 5 2 2 2" xfId="2579" xr:uid="{00000000-0005-0000-0000-0000130A0000}"/>
    <cellStyle name="Notas 5 2 2 3" xfId="2580" xr:uid="{00000000-0005-0000-0000-0000140A0000}"/>
    <cellStyle name="Notas 5 2 2 4" xfId="2581" xr:uid="{00000000-0005-0000-0000-0000150A0000}"/>
    <cellStyle name="Notas 5 2 2 5" xfId="2582" xr:uid="{00000000-0005-0000-0000-0000160A0000}"/>
    <cellStyle name="Notas 5 2 3" xfId="2583" xr:uid="{00000000-0005-0000-0000-0000170A0000}"/>
    <cellStyle name="Notas 5 2 4" xfId="2584" xr:uid="{00000000-0005-0000-0000-0000180A0000}"/>
    <cellStyle name="Notas 5 2 5" xfId="2585" xr:uid="{00000000-0005-0000-0000-0000190A0000}"/>
    <cellStyle name="Notas 5 2 6" xfId="2586" xr:uid="{00000000-0005-0000-0000-00001A0A0000}"/>
    <cellStyle name="Notas 5 3" xfId="2587" xr:uid="{00000000-0005-0000-0000-00001B0A0000}"/>
    <cellStyle name="Notas 5 3 2" xfId="2588" xr:uid="{00000000-0005-0000-0000-00001C0A0000}"/>
    <cellStyle name="Notas 5 3 2 2" xfId="2589" xr:uid="{00000000-0005-0000-0000-00001D0A0000}"/>
    <cellStyle name="Notas 5 3 2 3" xfId="2590" xr:uid="{00000000-0005-0000-0000-00001E0A0000}"/>
    <cellStyle name="Notas 5 3 2 4" xfId="2591" xr:uid="{00000000-0005-0000-0000-00001F0A0000}"/>
    <cellStyle name="Notas 5 3 2 5" xfId="2592" xr:uid="{00000000-0005-0000-0000-0000200A0000}"/>
    <cellStyle name="Notas 5 3 3" xfId="2593" xr:uid="{00000000-0005-0000-0000-0000210A0000}"/>
    <cellStyle name="Notas 5 3 4" xfId="2594" xr:uid="{00000000-0005-0000-0000-0000220A0000}"/>
    <cellStyle name="Notas 5 3 5" xfId="2595" xr:uid="{00000000-0005-0000-0000-0000230A0000}"/>
    <cellStyle name="Notas 5 3 6" xfId="2596" xr:uid="{00000000-0005-0000-0000-0000240A0000}"/>
    <cellStyle name="Notas 5 4" xfId="2597" xr:uid="{00000000-0005-0000-0000-0000250A0000}"/>
    <cellStyle name="Notas 5 4 2" xfId="2598" xr:uid="{00000000-0005-0000-0000-0000260A0000}"/>
    <cellStyle name="Notas 5 4 2 2" xfId="2599" xr:uid="{00000000-0005-0000-0000-0000270A0000}"/>
    <cellStyle name="Notas 5 4 2 3" xfId="2600" xr:uid="{00000000-0005-0000-0000-0000280A0000}"/>
    <cellStyle name="Notas 5 4 2 4" xfId="2601" xr:uid="{00000000-0005-0000-0000-0000290A0000}"/>
    <cellStyle name="Notas 5 4 2 5" xfId="2602" xr:uid="{00000000-0005-0000-0000-00002A0A0000}"/>
    <cellStyle name="Notas 5 4 3" xfId="2603" xr:uid="{00000000-0005-0000-0000-00002B0A0000}"/>
    <cellStyle name="Notas 5 4 4" xfId="2604" xr:uid="{00000000-0005-0000-0000-00002C0A0000}"/>
    <cellStyle name="Notas 5 4 5" xfId="2605" xr:uid="{00000000-0005-0000-0000-00002D0A0000}"/>
    <cellStyle name="Notas 5 4 6" xfId="2606" xr:uid="{00000000-0005-0000-0000-00002E0A0000}"/>
    <cellStyle name="Notas 5 5" xfId="2607" xr:uid="{00000000-0005-0000-0000-00002F0A0000}"/>
    <cellStyle name="Notas 5 5 2" xfId="2608" xr:uid="{00000000-0005-0000-0000-0000300A0000}"/>
    <cellStyle name="Notas 5 5 2 2" xfId="2609" xr:uid="{00000000-0005-0000-0000-0000310A0000}"/>
    <cellStyle name="Notas 5 5 2 3" xfId="2610" xr:uid="{00000000-0005-0000-0000-0000320A0000}"/>
    <cellStyle name="Notas 5 5 2 4" xfId="2611" xr:uid="{00000000-0005-0000-0000-0000330A0000}"/>
    <cellStyle name="Notas 5 5 2 5" xfId="2612" xr:uid="{00000000-0005-0000-0000-0000340A0000}"/>
    <cellStyle name="Notas 5 5 3" xfId="2613" xr:uid="{00000000-0005-0000-0000-0000350A0000}"/>
    <cellStyle name="Notas 5 5 4" xfId="2614" xr:uid="{00000000-0005-0000-0000-0000360A0000}"/>
    <cellStyle name="Notas 5 5 5" xfId="2615" xr:uid="{00000000-0005-0000-0000-0000370A0000}"/>
    <cellStyle name="Notas 5 5 6" xfId="2616" xr:uid="{00000000-0005-0000-0000-0000380A0000}"/>
    <cellStyle name="Notas 5 6" xfId="2617" xr:uid="{00000000-0005-0000-0000-0000390A0000}"/>
    <cellStyle name="Notas 5 6 2" xfId="2618" xr:uid="{00000000-0005-0000-0000-00003A0A0000}"/>
    <cellStyle name="Notas 5 6 3" xfId="2619" xr:uid="{00000000-0005-0000-0000-00003B0A0000}"/>
    <cellStyle name="Notas 5 6 4" xfId="2620" xr:uid="{00000000-0005-0000-0000-00003C0A0000}"/>
    <cellStyle name="Notas 5 6 5" xfId="2621" xr:uid="{00000000-0005-0000-0000-00003D0A0000}"/>
    <cellStyle name="Notas 5 7" xfId="2622" xr:uid="{00000000-0005-0000-0000-00003E0A0000}"/>
    <cellStyle name="Notas 5 8" xfId="2623" xr:uid="{00000000-0005-0000-0000-00003F0A0000}"/>
    <cellStyle name="Notas 5 9" xfId="2624" xr:uid="{00000000-0005-0000-0000-0000400A0000}"/>
    <cellStyle name="Notas 6" xfId="2625" xr:uid="{00000000-0005-0000-0000-0000410A0000}"/>
    <cellStyle name="Notas 6 10" xfId="2626" xr:uid="{00000000-0005-0000-0000-0000420A0000}"/>
    <cellStyle name="Notas 6 2" xfId="2627" xr:uid="{00000000-0005-0000-0000-0000430A0000}"/>
    <cellStyle name="Notas 6 2 2" xfId="2628" xr:uid="{00000000-0005-0000-0000-0000440A0000}"/>
    <cellStyle name="Notas 6 2 2 2" xfId="2629" xr:uid="{00000000-0005-0000-0000-0000450A0000}"/>
    <cellStyle name="Notas 6 2 2 3" xfId="2630" xr:uid="{00000000-0005-0000-0000-0000460A0000}"/>
    <cellStyle name="Notas 6 2 2 4" xfId="2631" xr:uid="{00000000-0005-0000-0000-0000470A0000}"/>
    <cellStyle name="Notas 6 2 2 5" xfId="2632" xr:uid="{00000000-0005-0000-0000-0000480A0000}"/>
    <cellStyle name="Notas 6 2 3" xfId="2633" xr:uid="{00000000-0005-0000-0000-0000490A0000}"/>
    <cellStyle name="Notas 6 2 4" xfId="2634" xr:uid="{00000000-0005-0000-0000-00004A0A0000}"/>
    <cellStyle name="Notas 6 2 5" xfId="2635" xr:uid="{00000000-0005-0000-0000-00004B0A0000}"/>
    <cellStyle name="Notas 6 2 6" xfId="2636" xr:uid="{00000000-0005-0000-0000-00004C0A0000}"/>
    <cellStyle name="Notas 6 3" xfId="2637" xr:uid="{00000000-0005-0000-0000-00004D0A0000}"/>
    <cellStyle name="Notas 6 3 2" xfId="2638" xr:uid="{00000000-0005-0000-0000-00004E0A0000}"/>
    <cellStyle name="Notas 6 3 2 2" xfId="2639" xr:uid="{00000000-0005-0000-0000-00004F0A0000}"/>
    <cellStyle name="Notas 6 3 2 3" xfId="2640" xr:uid="{00000000-0005-0000-0000-0000500A0000}"/>
    <cellStyle name="Notas 6 3 2 4" xfId="2641" xr:uid="{00000000-0005-0000-0000-0000510A0000}"/>
    <cellStyle name="Notas 6 3 2 5" xfId="2642" xr:uid="{00000000-0005-0000-0000-0000520A0000}"/>
    <cellStyle name="Notas 6 3 3" xfId="2643" xr:uid="{00000000-0005-0000-0000-0000530A0000}"/>
    <cellStyle name="Notas 6 3 4" xfId="2644" xr:uid="{00000000-0005-0000-0000-0000540A0000}"/>
    <cellStyle name="Notas 6 3 5" xfId="2645" xr:uid="{00000000-0005-0000-0000-0000550A0000}"/>
    <cellStyle name="Notas 6 3 6" xfId="2646" xr:uid="{00000000-0005-0000-0000-0000560A0000}"/>
    <cellStyle name="Notas 6 4" xfId="2647" xr:uid="{00000000-0005-0000-0000-0000570A0000}"/>
    <cellStyle name="Notas 6 4 2" xfId="2648" xr:uid="{00000000-0005-0000-0000-0000580A0000}"/>
    <cellStyle name="Notas 6 4 2 2" xfId="2649" xr:uid="{00000000-0005-0000-0000-0000590A0000}"/>
    <cellStyle name="Notas 6 4 2 3" xfId="2650" xr:uid="{00000000-0005-0000-0000-00005A0A0000}"/>
    <cellStyle name="Notas 6 4 2 4" xfId="2651" xr:uid="{00000000-0005-0000-0000-00005B0A0000}"/>
    <cellStyle name="Notas 6 4 2 5" xfId="2652" xr:uid="{00000000-0005-0000-0000-00005C0A0000}"/>
    <cellStyle name="Notas 6 4 3" xfId="2653" xr:uid="{00000000-0005-0000-0000-00005D0A0000}"/>
    <cellStyle name="Notas 6 4 4" xfId="2654" xr:uid="{00000000-0005-0000-0000-00005E0A0000}"/>
    <cellStyle name="Notas 6 4 5" xfId="2655" xr:uid="{00000000-0005-0000-0000-00005F0A0000}"/>
    <cellStyle name="Notas 6 4 6" xfId="2656" xr:uid="{00000000-0005-0000-0000-0000600A0000}"/>
    <cellStyle name="Notas 6 5" xfId="2657" xr:uid="{00000000-0005-0000-0000-0000610A0000}"/>
    <cellStyle name="Notas 6 5 2" xfId="2658" xr:uid="{00000000-0005-0000-0000-0000620A0000}"/>
    <cellStyle name="Notas 6 5 2 2" xfId="2659" xr:uid="{00000000-0005-0000-0000-0000630A0000}"/>
    <cellStyle name="Notas 6 5 2 3" xfId="2660" xr:uid="{00000000-0005-0000-0000-0000640A0000}"/>
    <cellStyle name="Notas 6 5 2 4" xfId="2661" xr:uid="{00000000-0005-0000-0000-0000650A0000}"/>
    <cellStyle name="Notas 6 5 2 5" xfId="2662" xr:uid="{00000000-0005-0000-0000-0000660A0000}"/>
    <cellStyle name="Notas 6 5 3" xfId="2663" xr:uid="{00000000-0005-0000-0000-0000670A0000}"/>
    <cellStyle name="Notas 6 5 4" xfId="2664" xr:uid="{00000000-0005-0000-0000-0000680A0000}"/>
    <cellStyle name="Notas 6 5 5" xfId="2665" xr:uid="{00000000-0005-0000-0000-0000690A0000}"/>
    <cellStyle name="Notas 6 5 6" xfId="2666" xr:uid="{00000000-0005-0000-0000-00006A0A0000}"/>
    <cellStyle name="Notas 6 6" xfId="2667" xr:uid="{00000000-0005-0000-0000-00006B0A0000}"/>
    <cellStyle name="Notas 6 6 2" xfId="2668" xr:uid="{00000000-0005-0000-0000-00006C0A0000}"/>
    <cellStyle name="Notas 6 6 3" xfId="2669" xr:uid="{00000000-0005-0000-0000-00006D0A0000}"/>
    <cellStyle name="Notas 6 6 4" xfId="2670" xr:uid="{00000000-0005-0000-0000-00006E0A0000}"/>
    <cellStyle name="Notas 6 6 5" xfId="2671" xr:uid="{00000000-0005-0000-0000-00006F0A0000}"/>
    <cellStyle name="Notas 6 7" xfId="2672" xr:uid="{00000000-0005-0000-0000-0000700A0000}"/>
    <cellStyle name="Notas 6 8" xfId="2673" xr:uid="{00000000-0005-0000-0000-0000710A0000}"/>
    <cellStyle name="Notas 6 9" xfId="2674" xr:uid="{00000000-0005-0000-0000-0000720A0000}"/>
    <cellStyle name="Notas 7" xfId="2675" xr:uid="{00000000-0005-0000-0000-0000730A0000}"/>
    <cellStyle name="Notas 7 10" xfId="2676" xr:uid="{00000000-0005-0000-0000-0000740A0000}"/>
    <cellStyle name="Notas 7 2" xfId="2677" xr:uid="{00000000-0005-0000-0000-0000750A0000}"/>
    <cellStyle name="Notas 7 2 2" xfId="2678" xr:uid="{00000000-0005-0000-0000-0000760A0000}"/>
    <cellStyle name="Notas 7 2 2 2" xfId="2679" xr:uid="{00000000-0005-0000-0000-0000770A0000}"/>
    <cellStyle name="Notas 7 2 2 3" xfId="2680" xr:uid="{00000000-0005-0000-0000-0000780A0000}"/>
    <cellStyle name="Notas 7 2 2 4" xfId="2681" xr:uid="{00000000-0005-0000-0000-0000790A0000}"/>
    <cellStyle name="Notas 7 2 2 5" xfId="2682" xr:uid="{00000000-0005-0000-0000-00007A0A0000}"/>
    <cellStyle name="Notas 7 2 3" xfId="2683" xr:uid="{00000000-0005-0000-0000-00007B0A0000}"/>
    <cellStyle name="Notas 7 2 4" xfId="2684" xr:uid="{00000000-0005-0000-0000-00007C0A0000}"/>
    <cellStyle name="Notas 7 2 5" xfId="2685" xr:uid="{00000000-0005-0000-0000-00007D0A0000}"/>
    <cellStyle name="Notas 7 2 6" xfId="2686" xr:uid="{00000000-0005-0000-0000-00007E0A0000}"/>
    <cellStyle name="Notas 7 3" xfId="2687" xr:uid="{00000000-0005-0000-0000-00007F0A0000}"/>
    <cellStyle name="Notas 7 3 2" xfId="2688" xr:uid="{00000000-0005-0000-0000-0000800A0000}"/>
    <cellStyle name="Notas 7 3 2 2" xfId="2689" xr:uid="{00000000-0005-0000-0000-0000810A0000}"/>
    <cellStyle name="Notas 7 3 2 3" xfId="2690" xr:uid="{00000000-0005-0000-0000-0000820A0000}"/>
    <cellStyle name="Notas 7 3 2 4" xfId="2691" xr:uid="{00000000-0005-0000-0000-0000830A0000}"/>
    <cellStyle name="Notas 7 3 2 5" xfId="2692" xr:uid="{00000000-0005-0000-0000-0000840A0000}"/>
    <cellStyle name="Notas 7 3 3" xfId="2693" xr:uid="{00000000-0005-0000-0000-0000850A0000}"/>
    <cellStyle name="Notas 7 3 4" xfId="2694" xr:uid="{00000000-0005-0000-0000-0000860A0000}"/>
    <cellStyle name="Notas 7 3 5" xfId="2695" xr:uid="{00000000-0005-0000-0000-0000870A0000}"/>
    <cellStyle name="Notas 7 3 6" xfId="2696" xr:uid="{00000000-0005-0000-0000-0000880A0000}"/>
    <cellStyle name="Notas 7 4" xfId="2697" xr:uid="{00000000-0005-0000-0000-0000890A0000}"/>
    <cellStyle name="Notas 7 4 2" xfId="2698" xr:uid="{00000000-0005-0000-0000-00008A0A0000}"/>
    <cellStyle name="Notas 7 4 2 2" xfId="2699" xr:uid="{00000000-0005-0000-0000-00008B0A0000}"/>
    <cellStyle name="Notas 7 4 2 3" xfId="2700" xr:uid="{00000000-0005-0000-0000-00008C0A0000}"/>
    <cellStyle name="Notas 7 4 2 4" xfId="2701" xr:uid="{00000000-0005-0000-0000-00008D0A0000}"/>
    <cellStyle name="Notas 7 4 2 5" xfId="2702" xr:uid="{00000000-0005-0000-0000-00008E0A0000}"/>
    <cellStyle name="Notas 7 4 3" xfId="2703" xr:uid="{00000000-0005-0000-0000-00008F0A0000}"/>
    <cellStyle name="Notas 7 4 4" xfId="2704" xr:uid="{00000000-0005-0000-0000-0000900A0000}"/>
    <cellStyle name="Notas 7 4 5" xfId="2705" xr:uid="{00000000-0005-0000-0000-0000910A0000}"/>
    <cellStyle name="Notas 7 4 6" xfId="2706" xr:uid="{00000000-0005-0000-0000-0000920A0000}"/>
    <cellStyle name="Notas 7 5" xfId="2707" xr:uid="{00000000-0005-0000-0000-0000930A0000}"/>
    <cellStyle name="Notas 7 5 2" xfId="2708" xr:uid="{00000000-0005-0000-0000-0000940A0000}"/>
    <cellStyle name="Notas 7 5 2 2" xfId="2709" xr:uid="{00000000-0005-0000-0000-0000950A0000}"/>
    <cellStyle name="Notas 7 5 2 3" xfId="2710" xr:uid="{00000000-0005-0000-0000-0000960A0000}"/>
    <cellStyle name="Notas 7 5 2 4" xfId="2711" xr:uid="{00000000-0005-0000-0000-0000970A0000}"/>
    <cellStyle name="Notas 7 5 2 5" xfId="2712" xr:uid="{00000000-0005-0000-0000-0000980A0000}"/>
    <cellStyle name="Notas 7 5 3" xfId="2713" xr:uid="{00000000-0005-0000-0000-0000990A0000}"/>
    <cellStyle name="Notas 7 5 4" xfId="2714" xr:uid="{00000000-0005-0000-0000-00009A0A0000}"/>
    <cellStyle name="Notas 7 5 5" xfId="2715" xr:uid="{00000000-0005-0000-0000-00009B0A0000}"/>
    <cellStyle name="Notas 7 5 6" xfId="2716" xr:uid="{00000000-0005-0000-0000-00009C0A0000}"/>
    <cellStyle name="Notas 7 6" xfId="2717" xr:uid="{00000000-0005-0000-0000-00009D0A0000}"/>
    <cellStyle name="Notas 7 6 2" xfId="2718" xr:uid="{00000000-0005-0000-0000-00009E0A0000}"/>
    <cellStyle name="Notas 7 6 3" xfId="2719" xr:uid="{00000000-0005-0000-0000-00009F0A0000}"/>
    <cellStyle name="Notas 7 6 4" xfId="2720" xr:uid="{00000000-0005-0000-0000-0000A00A0000}"/>
    <cellStyle name="Notas 7 6 5" xfId="2721" xr:uid="{00000000-0005-0000-0000-0000A10A0000}"/>
    <cellStyle name="Notas 7 7" xfId="2722" xr:uid="{00000000-0005-0000-0000-0000A20A0000}"/>
    <cellStyle name="Notas 7 8" xfId="2723" xr:uid="{00000000-0005-0000-0000-0000A30A0000}"/>
    <cellStyle name="Notas 7 9" xfId="2724" xr:uid="{00000000-0005-0000-0000-0000A40A0000}"/>
    <cellStyle name="Notas 8" xfId="2725" xr:uid="{00000000-0005-0000-0000-0000A50A0000}"/>
    <cellStyle name="Notas 8 2" xfId="2726" xr:uid="{00000000-0005-0000-0000-0000A60A0000}"/>
    <cellStyle name="Notas 8 2 2" xfId="2727" xr:uid="{00000000-0005-0000-0000-0000A70A0000}"/>
    <cellStyle name="Notas 8 2 3" xfId="2728" xr:uid="{00000000-0005-0000-0000-0000A80A0000}"/>
    <cellStyle name="Notas 8 2 4" xfId="2729" xr:uid="{00000000-0005-0000-0000-0000A90A0000}"/>
    <cellStyle name="Notas 8 2 5" xfId="2730" xr:uid="{00000000-0005-0000-0000-0000AA0A0000}"/>
    <cellStyle name="Notas 8 3" xfId="2731" xr:uid="{00000000-0005-0000-0000-0000AB0A0000}"/>
    <cellStyle name="Notas 8 4" xfId="2732" xr:uid="{00000000-0005-0000-0000-0000AC0A0000}"/>
    <cellStyle name="Notas 8 5" xfId="2733" xr:uid="{00000000-0005-0000-0000-0000AD0A0000}"/>
    <cellStyle name="Notas 8 6" xfId="2734" xr:uid="{00000000-0005-0000-0000-0000AE0A0000}"/>
    <cellStyle name="Notas 9" xfId="2735" xr:uid="{00000000-0005-0000-0000-0000AF0A0000}"/>
    <cellStyle name="Notas 9 2" xfId="2736" xr:uid="{00000000-0005-0000-0000-0000B00A0000}"/>
    <cellStyle name="Notas 9 2 2" xfId="2737" xr:uid="{00000000-0005-0000-0000-0000B10A0000}"/>
    <cellStyle name="Notas 9 2 3" xfId="2738" xr:uid="{00000000-0005-0000-0000-0000B20A0000}"/>
    <cellStyle name="Notas 9 2 4" xfId="2739" xr:uid="{00000000-0005-0000-0000-0000B30A0000}"/>
    <cellStyle name="Notas 9 2 5" xfId="2740" xr:uid="{00000000-0005-0000-0000-0000B40A0000}"/>
    <cellStyle name="Notas 9 3" xfId="2741" xr:uid="{00000000-0005-0000-0000-0000B50A0000}"/>
    <cellStyle name="Notas 9 4" xfId="2742" xr:uid="{00000000-0005-0000-0000-0000B60A0000}"/>
    <cellStyle name="Notas 9 5" xfId="2743" xr:uid="{00000000-0005-0000-0000-0000B70A0000}"/>
    <cellStyle name="Notas 9 6" xfId="2744" xr:uid="{00000000-0005-0000-0000-0000B80A0000}"/>
    <cellStyle name="Porcentaje" xfId="1" builtinId="5"/>
    <cellStyle name="Porcentaje 2" xfId="2745" xr:uid="{00000000-0005-0000-0000-0000BA0A0000}"/>
    <cellStyle name="Porcentaje 3" xfId="2746" xr:uid="{00000000-0005-0000-0000-0000BB0A0000}"/>
    <cellStyle name="Porcentaje 4" xfId="2747" xr:uid="{00000000-0005-0000-0000-0000BC0A0000}"/>
    <cellStyle name="Porcentaje 5" xfId="2748" xr:uid="{00000000-0005-0000-0000-0000BD0A0000}"/>
    <cellStyle name="Porcentaje 5 2" xfId="2749" xr:uid="{00000000-0005-0000-0000-0000BE0A0000}"/>
    <cellStyle name="Porcentual 2" xfId="2750" xr:uid="{00000000-0005-0000-0000-0000BF0A0000}"/>
    <cellStyle name="Porcentual 2 2" xfId="2751" xr:uid="{00000000-0005-0000-0000-0000C00A0000}"/>
    <cellStyle name="Porcentual 2 3" xfId="2752" xr:uid="{00000000-0005-0000-0000-0000C10A0000}"/>
    <cellStyle name="Porcentual 2 3 2" xfId="2753" xr:uid="{00000000-0005-0000-0000-0000C20A0000}"/>
    <cellStyle name="Porcentual 3" xfId="2754" xr:uid="{00000000-0005-0000-0000-0000C30A0000}"/>
    <cellStyle name="Porcentual 4" xfId="2755" xr:uid="{00000000-0005-0000-0000-0000C40A0000}"/>
    <cellStyle name="Salida 2" xfId="2756" xr:uid="{00000000-0005-0000-0000-0000C50A0000}"/>
    <cellStyle name="Salida 3" xfId="2757" xr:uid="{00000000-0005-0000-0000-0000C60A0000}"/>
    <cellStyle name="Salida 4" xfId="2758" xr:uid="{00000000-0005-0000-0000-0000C70A0000}"/>
    <cellStyle name="Salida 5" xfId="2759" xr:uid="{00000000-0005-0000-0000-0000C80A0000}"/>
    <cellStyle name="Salida 6" xfId="2760" xr:uid="{00000000-0005-0000-0000-0000C90A0000}"/>
    <cellStyle name="TableStyleLight1" xfId="2761" xr:uid="{00000000-0005-0000-0000-0000CA0A0000}"/>
    <cellStyle name="Texto de advertencia 2" xfId="2762" xr:uid="{00000000-0005-0000-0000-0000CB0A0000}"/>
    <cellStyle name="Texto de advertencia 3" xfId="2763" xr:uid="{00000000-0005-0000-0000-0000CC0A0000}"/>
    <cellStyle name="Texto de advertencia 4" xfId="2764" xr:uid="{00000000-0005-0000-0000-0000CD0A0000}"/>
    <cellStyle name="Texto de advertencia 5" xfId="2765" xr:uid="{00000000-0005-0000-0000-0000CE0A0000}"/>
    <cellStyle name="Texto de advertencia 6" xfId="2766" xr:uid="{00000000-0005-0000-0000-0000CF0A0000}"/>
    <cellStyle name="Texto explicativo 2" xfId="2767" xr:uid="{00000000-0005-0000-0000-0000D00A0000}"/>
    <cellStyle name="Texto explicativo 3" xfId="2768" xr:uid="{00000000-0005-0000-0000-0000D10A0000}"/>
    <cellStyle name="Texto explicativo 4" xfId="2769" xr:uid="{00000000-0005-0000-0000-0000D20A0000}"/>
    <cellStyle name="Texto explicativo 5" xfId="2770" xr:uid="{00000000-0005-0000-0000-0000D30A0000}"/>
    <cellStyle name="Texto explicativo 6" xfId="2771" xr:uid="{00000000-0005-0000-0000-0000D40A0000}"/>
    <cellStyle name="Título 1 2" xfId="2772" xr:uid="{00000000-0005-0000-0000-0000D50A0000}"/>
    <cellStyle name="Título 1 3" xfId="2773" xr:uid="{00000000-0005-0000-0000-0000D60A0000}"/>
    <cellStyle name="Título 1 4" xfId="2774" xr:uid="{00000000-0005-0000-0000-0000D70A0000}"/>
    <cellStyle name="Título 1 5" xfId="2775" xr:uid="{00000000-0005-0000-0000-0000D80A0000}"/>
    <cellStyle name="Título 1 6" xfId="2776" xr:uid="{00000000-0005-0000-0000-0000D90A0000}"/>
    <cellStyle name="Título 2 2" xfId="2777" xr:uid="{00000000-0005-0000-0000-0000DA0A0000}"/>
    <cellStyle name="Título 2 3" xfId="2778" xr:uid="{00000000-0005-0000-0000-0000DB0A0000}"/>
    <cellStyle name="Título 2 4" xfId="2779" xr:uid="{00000000-0005-0000-0000-0000DC0A0000}"/>
    <cellStyle name="Título 2 5" xfId="2780" xr:uid="{00000000-0005-0000-0000-0000DD0A0000}"/>
    <cellStyle name="Título 2 6" xfId="2781" xr:uid="{00000000-0005-0000-0000-0000DE0A0000}"/>
    <cellStyle name="Título 3 2" xfId="2782" xr:uid="{00000000-0005-0000-0000-0000DF0A0000}"/>
    <cellStyle name="Título 3 3" xfId="2783" xr:uid="{00000000-0005-0000-0000-0000E00A0000}"/>
    <cellStyle name="Título 3 4" xfId="2784" xr:uid="{00000000-0005-0000-0000-0000E10A0000}"/>
    <cellStyle name="Título 3 5" xfId="2785" xr:uid="{00000000-0005-0000-0000-0000E20A0000}"/>
    <cellStyle name="Título 3 6" xfId="2786" xr:uid="{00000000-0005-0000-0000-0000E30A0000}"/>
    <cellStyle name="Título 4" xfId="2787" xr:uid="{00000000-0005-0000-0000-0000E40A0000}"/>
    <cellStyle name="Título 5" xfId="2788" xr:uid="{00000000-0005-0000-0000-0000E50A0000}"/>
    <cellStyle name="Título 6" xfId="2789" xr:uid="{00000000-0005-0000-0000-0000E60A0000}"/>
    <cellStyle name="Título 7" xfId="2790" xr:uid="{00000000-0005-0000-0000-0000E70A0000}"/>
    <cellStyle name="Título 8" xfId="2791" xr:uid="{00000000-0005-0000-0000-0000E80A0000}"/>
    <cellStyle name="Total 2" xfId="2792" xr:uid="{00000000-0005-0000-0000-0000E90A0000}"/>
    <cellStyle name="Total 3" xfId="2793" xr:uid="{00000000-0005-0000-0000-0000EA0A0000}"/>
    <cellStyle name="Total 4" xfId="2794" xr:uid="{00000000-0005-0000-0000-0000EB0A0000}"/>
    <cellStyle name="Total 5" xfId="2795" xr:uid="{00000000-0005-0000-0000-0000EC0A0000}"/>
    <cellStyle name="Total 6" xfId="2796" xr:uid="{00000000-0005-0000-0000-0000ED0A0000}"/>
  </cellStyles>
  <dxfs count="0"/>
  <tableStyles count="0" defaultTableStyle="TableStyleMedium2" defaultPivotStyle="PivotStyleLight16"/>
  <colors>
    <mruColors>
      <color rgb="FF0AD093"/>
      <color rgb="FF4FEA2A"/>
      <color rgb="FFE4801C"/>
      <color rgb="FFFF5050"/>
      <color rgb="FFECA4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206246</xdr:colOff>
      <xdr:row>0</xdr:row>
      <xdr:rowOff>128033</xdr:rowOff>
    </xdr:from>
    <xdr:to>
      <xdr:col>0</xdr:col>
      <xdr:colOff>1239555</xdr:colOff>
      <xdr:row>3</xdr:row>
      <xdr:rowOff>191533</xdr:rowOff>
    </xdr:to>
    <xdr:pic>
      <xdr:nvPicPr>
        <xdr:cNvPr id="3" name="Imagen 2">
          <a:extLst>
            <a:ext uri="{FF2B5EF4-FFF2-40B4-BE49-F238E27FC236}">
              <a16:creationId xmlns:a16="http://schemas.microsoft.com/office/drawing/2014/main" id="{349AC4CF-054F-4BB2-8CD7-71C94013CCD1}"/>
            </a:ext>
          </a:extLst>
        </xdr:cNvPr>
        <xdr:cNvPicPr/>
      </xdr:nvPicPr>
      <xdr:blipFill>
        <a:blip xmlns:r="http://schemas.openxmlformats.org/officeDocument/2006/relationships" r:embed="rId1"/>
        <a:stretch>
          <a:fillRect/>
        </a:stretch>
      </xdr:blipFill>
      <xdr:spPr>
        <a:xfrm>
          <a:off x="206246" y="128033"/>
          <a:ext cx="1033309" cy="9246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INFORMACI&#211;N%20YADIRA\ISVIMED\MFMP%20ISVIMED\MFMP%20AJUSTADO%20A%20JUNIO%202014\22.08.2014%20Loan%20amortization_MFMP_V01-2014%20MFMP%202014-2024%20-%20isvim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
      <sheetName val="parameters"/>
      <sheetName val="amortization"/>
      <sheetName val="amortization_year"/>
      <sheetName val="summary_year"/>
      <sheetName val="summary_mes"/>
      <sheetName val="flujo_caja"/>
      <sheetName val="ranges"/>
      <sheetName val="escenarios_all"/>
      <sheetName val="22.08"/>
    </sheetNames>
    <sheetDataSet>
      <sheetData sheetId="0"/>
      <sheetData sheetId="1">
        <row r="3">
          <cell r="S3" t="str">
            <v>code</v>
          </cell>
          <cell r="T3" t="str">
            <v>periodo</v>
          </cell>
          <cell r="U3" t="str">
            <v>value</v>
          </cell>
          <cell r="AC3" t="str">
            <v>code</v>
          </cell>
          <cell r="AD3" t="str">
            <v>periodo</v>
          </cell>
          <cell r="AE3" t="str">
            <v>value</v>
          </cell>
          <cell r="AF3" t="str">
            <v>concepto</v>
          </cell>
        </row>
        <row r="4">
          <cell r="A4">
            <v>6</v>
          </cell>
          <cell r="B4">
            <v>5</v>
          </cell>
          <cell r="C4">
            <v>0</v>
          </cell>
          <cell r="D4">
            <v>0</v>
          </cell>
          <cell r="E4">
            <v>20</v>
          </cell>
          <cell r="F4">
            <v>11</v>
          </cell>
          <cell r="G4">
            <v>2</v>
          </cell>
          <cell r="H4">
            <v>1</v>
          </cell>
          <cell r="I4">
            <v>2</v>
          </cell>
          <cell r="J4" t="str">
            <v>BID: Programa de Seguridad y Convivencia Ciudadana</v>
          </cell>
          <cell r="K4" t="str">
            <v>BID</v>
          </cell>
          <cell r="L4">
            <v>3</v>
          </cell>
          <cell r="M4">
            <v>0</v>
          </cell>
          <cell r="N4">
            <v>0</v>
          </cell>
          <cell r="O4">
            <v>365</v>
          </cell>
          <cell r="P4">
            <v>0</v>
          </cell>
          <cell r="Q4">
            <v>0</v>
          </cell>
          <cell r="S4">
            <v>6</v>
          </cell>
          <cell r="T4">
            <v>36143</v>
          </cell>
          <cell r="U4">
            <v>7732389.4299999997</v>
          </cell>
          <cell r="Y4">
            <v>33</v>
          </cell>
          <cell r="Z4">
            <v>40897</v>
          </cell>
          <cell r="AA4">
            <v>3.9699999999999999E-2</v>
          </cell>
          <cell r="AC4">
            <v>7</v>
          </cell>
          <cell r="AD4">
            <v>39783</v>
          </cell>
          <cell r="AE4">
            <v>3443121</v>
          </cell>
          <cell r="AF4">
            <v>0</v>
          </cell>
          <cell r="AH4">
            <v>1</v>
          </cell>
          <cell r="AI4" t="str">
            <v>COP</v>
          </cell>
          <cell r="AJ4" t="str">
            <v>PESO COLOMBIANO</v>
          </cell>
          <cell r="AK4">
            <v>3</v>
          </cell>
          <cell r="AL4">
            <v>3</v>
          </cell>
        </row>
        <row r="5">
          <cell r="A5">
            <v>7</v>
          </cell>
          <cell r="B5">
            <v>4</v>
          </cell>
          <cell r="C5">
            <v>5.0999999999999997E-2</v>
          </cell>
          <cell r="D5">
            <v>0</v>
          </cell>
          <cell r="E5">
            <v>10</v>
          </cell>
          <cell r="F5">
            <v>9</v>
          </cell>
          <cell r="G5">
            <v>1</v>
          </cell>
          <cell r="H5">
            <v>1</v>
          </cell>
          <cell r="I5">
            <v>1</v>
          </cell>
          <cell r="J5" t="str">
            <v>Bonos06: Prepago y reestrucutración del perfil de la deuda</v>
          </cell>
          <cell r="K5" t="str">
            <v>DECEVAL</v>
          </cell>
          <cell r="L5">
            <v>2</v>
          </cell>
          <cell r="M5">
            <v>0</v>
          </cell>
          <cell r="N5">
            <v>0</v>
          </cell>
          <cell r="O5">
            <v>365</v>
          </cell>
          <cell r="P5">
            <v>0</v>
          </cell>
          <cell r="Q5">
            <v>1</v>
          </cell>
          <cell r="S5">
            <v>7</v>
          </cell>
          <cell r="T5">
            <v>39070</v>
          </cell>
          <cell r="U5">
            <v>141000000000</v>
          </cell>
          <cell r="Y5">
            <v>57</v>
          </cell>
          <cell r="Z5">
            <v>41533</v>
          </cell>
          <cell r="AA5">
            <v>4.9799999999999997E-2</v>
          </cell>
          <cell r="AC5">
            <v>7</v>
          </cell>
          <cell r="AD5">
            <v>39814</v>
          </cell>
          <cell r="AE5">
            <v>3443121</v>
          </cell>
          <cell r="AF5">
            <v>0</v>
          </cell>
          <cell r="AH5">
            <v>2</v>
          </cell>
          <cell r="AI5" t="str">
            <v>USD</v>
          </cell>
          <cell r="AJ5" t="str">
            <v>DÓLAR E.U. DE AMERICA</v>
          </cell>
          <cell r="AK5">
            <v>4</v>
          </cell>
          <cell r="AL5">
            <v>2</v>
          </cell>
        </row>
        <row r="6">
          <cell r="A6">
            <v>10</v>
          </cell>
          <cell r="B6">
            <v>1</v>
          </cell>
          <cell r="C6">
            <v>1.9230000000000001E-2</v>
          </cell>
          <cell r="D6">
            <v>0</v>
          </cell>
          <cell r="E6">
            <v>1.5</v>
          </cell>
          <cell r="F6">
            <v>1</v>
          </cell>
          <cell r="G6">
            <v>4</v>
          </cell>
          <cell r="H6">
            <v>2</v>
          </cell>
          <cell r="I6">
            <v>1</v>
          </cell>
          <cell r="J6" t="str">
            <v>Obras públicas. . Liquidado a jun-2014</v>
          </cell>
          <cell r="K6" t="str">
            <v>BANCO DE OCCIDENTE</v>
          </cell>
          <cell r="L6">
            <v>1</v>
          </cell>
          <cell r="M6">
            <v>0</v>
          </cell>
          <cell r="N6">
            <v>0</v>
          </cell>
          <cell r="O6">
            <v>360</v>
          </cell>
          <cell r="P6">
            <v>0</v>
          </cell>
          <cell r="Q6">
            <v>0</v>
          </cell>
          <cell r="S6">
            <v>10</v>
          </cell>
          <cell r="T6">
            <v>41269</v>
          </cell>
          <cell r="U6">
            <v>52000000000</v>
          </cell>
          <cell r="Y6">
            <v>0</v>
          </cell>
          <cell r="Z6">
            <v>0</v>
          </cell>
          <cell r="AA6">
            <v>0</v>
          </cell>
          <cell r="AC6">
            <v>7</v>
          </cell>
          <cell r="AD6">
            <v>39814</v>
          </cell>
          <cell r="AE6">
            <v>496900</v>
          </cell>
          <cell r="AF6">
            <v>0</v>
          </cell>
          <cell r="AH6">
            <v>3</v>
          </cell>
          <cell r="AI6" t="str">
            <v>EUR</v>
          </cell>
          <cell r="AJ6" t="str">
            <v>EURO</v>
          </cell>
          <cell r="AK6">
            <v>0</v>
          </cell>
          <cell r="AL6">
            <v>0</v>
          </cell>
        </row>
        <row r="7">
          <cell r="A7">
            <v>11</v>
          </cell>
          <cell r="B7">
            <v>1</v>
          </cell>
          <cell r="C7">
            <v>1.9230000000000001E-2</v>
          </cell>
          <cell r="D7">
            <v>0</v>
          </cell>
          <cell r="E7">
            <v>1.5</v>
          </cell>
          <cell r="F7">
            <v>1</v>
          </cell>
          <cell r="G7">
            <v>4</v>
          </cell>
          <cell r="H7">
            <v>2</v>
          </cell>
          <cell r="I7">
            <v>1</v>
          </cell>
          <cell r="J7" t="str">
            <v>Recompra de la deuda interna. Liquidado a jun-2014</v>
          </cell>
          <cell r="K7" t="str">
            <v>BANCO DE BOGOTÁ - Sustitución</v>
          </cell>
          <cell r="L7">
            <v>1</v>
          </cell>
          <cell r="M7">
            <v>0</v>
          </cell>
          <cell r="N7">
            <v>0</v>
          </cell>
          <cell r="O7">
            <v>360</v>
          </cell>
          <cell r="P7">
            <v>0</v>
          </cell>
          <cell r="Q7">
            <v>0</v>
          </cell>
          <cell r="S7">
            <v>11</v>
          </cell>
          <cell r="T7">
            <v>41271</v>
          </cell>
          <cell r="U7">
            <v>42083333333</v>
          </cell>
          <cell r="Y7">
            <v>0</v>
          </cell>
          <cell r="Z7">
            <v>0</v>
          </cell>
          <cell r="AA7">
            <v>0</v>
          </cell>
          <cell r="AC7">
            <v>7</v>
          </cell>
          <cell r="AD7">
            <v>39845</v>
          </cell>
          <cell r="AE7">
            <v>3109916</v>
          </cell>
          <cell r="AF7">
            <v>0</v>
          </cell>
          <cell r="AH7">
            <v>4</v>
          </cell>
          <cell r="AI7" t="str">
            <v>CAD</v>
          </cell>
          <cell r="AJ7" t="str">
            <v>DÓLAR CANADIENSE</v>
          </cell>
          <cell r="AK7">
            <v>0</v>
          </cell>
          <cell r="AL7">
            <v>0</v>
          </cell>
        </row>
        <row r="8">
          <cell r="A8">
            <v>12</v>
          </cell>
          <cell r="B8">
            <v>1</v>
          </cell>
          <cell r="C8">
            <v>1.26E-2</v>
          </cell>
          <cell r="D8">
            <v>0</v>
          </cell>
          <cell r="E8">
            <v>0.5</v>
          </cell>
          <cell r="F8">
            <v>1</v>
          </cell>
          <cell r="G8">
            <v>4</v>
          </cell>
          <cell r="H8">
            <v>1</v>
          </cell>
          <cell r="I8">
            <v>1</v>
          </cell>
          <cell r="J8" t="str">
            <v>Construcción PUIs, SITP, Mtto. Infraestructura publica. Liquidado a jun-2014</v>
          </cell>
          <cell r="K8" t="str">
            <v>BANCO DE OCCIDENTE</v>
          </cell>
          <cell r="L8">
            <v>1</v>
          </cell>
          <cell r="M8">
            <v>0</v>
          </cell>
          <cell r="N8">
            <v>0</v>
          </cell>
          <cell r="O8">
            <v>365</v>
          </cell>
          <cell r="P8">
            <v>0</v>
          </cell>
          <cell r="Q8">
            <v>0</v>
          </cell>
          <cell r="S8">
            <v>12</v>
          </cell>
          <cell r="T8">
            <v>41631</v>
          </cell>
          <cell r="U8">
            <v>177677083334</v>
          </cell>
          <cell r="Y8">
            <v>0</v>
          </cell>
          <cell r="Z8">
            <v>0</v>
          </cell>
          <cell r="AA8">
            <v>0</v>
          </cell>
          <cell r="AC8">
            <v>7</v>
          </cell>
          <cell r="AD8">
            <v>39845</v>
          </cell>
          <cell r="AE8">
            <v>496900</v>
          </cell>
          <cell r="AF8">
            <v>0</v>
          </cell>
          <cell r="AH8">
            <v>5</v>
          </cell>
          <cell r="AI8" t="str">
            <v>VEB</v>
          </cell>
          <cell r="AJ8" t="str">
            <v>BOLIVAR VENEZOLANO</v>
          </cell>
          <cell r="AK8">
            <v>0</v>
          </cell>
          <cell r="AL8">
            <v>0</v>
          </cell>
        </row>
        <row r="9">
          <cell r="A9">
            <v>14</v>
          </cell>
          <cell r="B9">
            <v>1</v>
          </cell>
          <cell r="C9">
            <v>7.0000000000000007E-2</v>
          </cell>
          <cell r="D9">
            <v>0</v>
          </cell>
          <cell r="E9">
            <v>3</v>
          </cell>
          <cell r="F9">
            <v>1</v>
          </cell>
          <cell r="G9">
            <v>4</v>
          </cell>
          <cell r="H9">
            <v>1</v>
          </cell>
          <cell r="I9">
            <v>1</v>
          </cell>
          <cell r="J9" t="str">
            <v>Equilibrar MFMP</v>
          </cell>
          <cell r="K9" t="str">
            <v>Banca local</v>
          </cell>
          <cell r="L9">
            <v>1</v>
          </cell>
          <cell r="M9">
            <v>0</v>
          </cell>
          <cell r="N9">
            <v>0</v>
          </cell>
          <cell r="O9">
            <v>365</v>
          </cell>
          <cell r="P9">
            <v>0</v>
          </cell>
          <cell r="Q9">
            <v>0</v>
          </cell>
          <cell r="S9">
            <v>13</v>
          </cell>
          <cell r="T9">
            <v>41631</v>
          </cell>
          <cell r="U9">
            <v>322916666</v>
          </cell>
          <cell r="Y9">
            <v>0</v>
          </cell>
          <cell r="Z9">
            <v>0</v>
          </cell>
          <cell r="AA9">
            <v>0</v>
          </cell>
          <cell r="AC9">
            <v>7</v>
          </cell>
          <cell r="AD9">
            <v>39873</v>
          </cell>
          <cell r="AE9">
            <v>3443121</v>
          </cell>
          <cell r="AF9">
            <v>0</v>
          </cell>
          <cell r="AH9">
            <v>6</v>
          </cell>
          <cell r="AI9" t="str">
            <v>GBP</v>
          </cell>
          <cell r="AJ9" t="str">
            <v>LIBRA ESTERLINA</v>
          </cell>
          <cell r="AK9">
            <v>0</v>
          </cell>
          <cell r="AL9">
            <v>0</v>
          </cell>
        </row>
        <row r="10">
          <cell r="A10">
            <v>15</v>
          </cell>
          <cell r="B10">
            <v>1</v>
          </cell>
          <cell r="C10">
            <v>7.0000000000000007E-2</v>
          </cell>
          <cell r="D10">
            <v>0</v>
          </cell>
          <cell r="E10">
            <v>4</v>
          </cell>
          <cell r="F10">
            <v>1</v>
          </cell>
          <cell r="G10">
            <v>4</v>
          </cell>
          <cell r="H10">
            <v>1</v>
          </cell>
          <cell r="I10">
            <v>1</v>
          </cell>
          <cell r="J10" t="str">
            <v>Equilibrar MFMP</v>
          </cell>
          <cell r="K10" t="str">
            <v>Banca local</v>
          </cell>
          <cell r="L10">
            <v>1</v>
          </cell>
          <cell r="M10">
            <v>0</v>
          </cell>
          <cell r="N10">
            <v>0</v>
          </cell>
          <cell r="O10">
            <v>365</v>
          </cell>
          <cell r="P10">
            <v>0</v>
          </cell>
          <cell r="Q10">
            <v>0</v>
          </cell>
          <cell r="S10">
            <v>14</v>
          </cell>
          <cell r="T10">
            <v>41927</v>
          </cell>
          <cell r="U10">
            <v>28960728690</v>
          </cell>
          <cell r="Y10">
            <v>0</v>
          </cell>
          <cell r="Z10">
            <v>0</v>
          </cell>
          <cell r="AA10">
            <v>0</v>
          </cell>
          <cell r="AC10">
            <v>7</v>
          </cell>
          <cell r="AD10">
            <v>39873</v>
          </cell>
          <cell r="AE10">
            <v>496900</v>
          </cell>
          <cell r="AF10">
            <v>0</v>
          </cell>
          <cell r="AH10">
            <v>7</v>
          </cell>
          <cell r="AI10" t="str">
            <v>SEK</v>
          </cell>
          <cell r="AJ10" t="str">
            <v>CORONA SUECA</v>
          </cell>
          <cell r="AK10">
            <v>0</v>
          </cell>
          <cell r="AL10">
            <v>0</v>
          </cell>
        </row>
        <row r="11">
          <cell r="A11">
            <v>16</v>
          </cell>
          <cell r="B11">
            <v>1</v>
          </cell>
          <cell r="C11">
            <v>0.05</v>
          </cell>
          <cell r="D11">
            <v>0</v>
          </cell>
          <cell r="E11">
            <v>1.2</v>
          </cell>
          <cell r="F11">
            <v>0</v>
          </cell>
          <cell r="G11">
            <v>4</v>
          </cell>
          <cell r="H11">
            <v>1</v>
          </cell>
          <cell r="I11">
            <v>1</v>
          </cell>
          <cell r="J11" t="str">
            <v>Equilibrar MFMP</v>
          </cell>
          <cell r="K11" t="str">
            <v>Banca local</v>
          </cell>
          <cell r="L11">
            <v>1</v>
          </cell>
          <cell r="M11">
            <v>0</v>
          </cell>
          <cell r="N11">
            <v>0</v>
          </cell>
          <cell r="O11">
            <v>365</v>
          </cell>
          <cell r="P11">
            <v>0</v>
          </cell>
          <cell r="Q11">
            <v>0</v>
          </cell>
          <cell r="S11">
            <v>15</v>
          </cell>
          <cell r="T11">
            <v>42094</v>
          </cell>
          <cell r="U11">
            <v>40000000000</v>
          </cell>
          <cell r="Y11">
            <v>0</v>
          </cell>
          <cell r="Z11">
            <v>0</v>
          </cell>
          <cell r="AA11">
            <v>0</v>
          </cell>
          <cell r="AC11">
            <v>7</v>
          </cell>
          <cell r="AD11">
            <v>39904</v>
          </cell>
          <cell r="AE11">
            <v>3332054</v>
          </cell>
          <cell r="AF11">
            <v>0</v>
          </cell>
          <cell r="AH11">
            <v>8</v>
          </cell>
          <cell r="AI11" t="str">
            <v>DEG</v>
          </cell>
          <cell r="AJ11" t="str">
            <v>DERECHO ESPECIAL DE GIRO</v>
          </cell>
          <cell r="AK11">
            <v>0</v>
          </cell>
          <cell r="AL11">
            <v>0</v>
          </cell>
        </row>
        <row r="12">
          <cell r="A12">
            <v>17</v>
          </cell>
          <cell r="B12">
            <v>1</v>
          </cell>
          <cell r="C12">
            <v>7.0000000000000007E-2</v>
          </cell>
          <cell r="D12">
            <v>0</v>
          </cell>
          <cell r="E12">
            <v>1.25</v>
          </cell>
          <cell r="F12">
            <v>0.3</v>
          </cell>
          <cell r="G12">
            <v>4</v>
          </cell>
          <cell r="H12">
            <v>1</v>
          </cell>
          <cell r="I12">
            <v>1</v>
          </cell>
          <cell r="J12" t="str">
            <v>Equilibrar MFMP</v>
          </cell>
          <cell r="K12" t="str">
            <v>Banca local</v>
          </cell>
          <cell r="L12">
            <v>1</v>
          </cell>
          <cell r="M12">
            <v>0</v>
          </cell>
          <cell r="N12">
            <v>0</v>
          </cell>
          <cell r="O12">
            <v>365</v>
          </cell>
          <cell r="P12">
            <v>0</v>
          </cell>
          <cell r="Q12">
            <v>0</v>
          </cell>
          <cell r="S12">
            <v>16</v>
          </cell>
          <cell r="T12">
            <v>41943</v>
          </cell>
          <cell r="U12">
            <v>28960728690</v>
          </cell>
          <cell r="Y12">
            <v>0</v>
          </cell>
          <cell r="Z12">
            <v>0</v>
          </cell>
          <cell r="AA12">
            <v>0</v>
          </cell>
          <cell r="AC12">
            <v>7</v>
          </cell>
          <cell r="AD12">
            <v>39904</v>
          </cell>
          <cell r="AE12">
            <v>496900</v>
          </cell>
          <cell r="AF12">
            <v>0</v>
          </cell>
          <cell r="AH12">
            <v>9</v>
          </cell>
          <cell r="AI12" t="str">
            <v>CHF</v>
          </cell>
          <cell r="AJ12" t="str">
            <v>FRANCO SUIZO</v>
          </cell>
          <cell r="AK12">
            <v>0</v>
          </cell>
          <cell r="AL12">
            <v>0</v>
          </cell>
        </row>
        <row r="13">
          <cell r="A13">
            <v>18</v>
          </cell>
          <cell r="B13">
            <v>1</v>
          </cell>
          <cell r="C13">
            <v>7.0000000000000007E-2</v>
          </cell>
          <cell r="D13">
            <v>0</v>
          </cell>
          <cell r="E13">
            <v>5</v>
          </cell>
          <cell r="F13">
            <v>2</v>
          </cell>
          <cell r="G13">
            <v>4</v>
          </cell>
          <cell r="H13">
            <v>1</v>
          </cell>
          <cell r="I13">
            <v>1</v>
          </cell>
          <cell r="J13" t="str">
            <v>Equilibrar MFMP</v>
          </cell>
          <cell r="K13" t="str">
            <v>Banca local</v>
          </cell>
          <cell r="L13">
            <v>1</v>
          </cell>
          <cell r="M13">
            <v>0</v>
          </cell>
          <cell r="N13">
            <v>0</v>
          </cell>
          <cell r="O13">
            <v>365</v>
          </cell>
          <cell r="P13">
            <v>0</v>
          </cell>
          <cell r="Q13">
            <v>0</v>
          </cell>
          <cell r="S13">
            <v>17</v>
          </cell>
          <cell r="T13">
            <v>41943</v>
          </cell>
          <cell r="U13">
            <v>28960728690</v>
          </cell>
          <cell r="Y13">
            <v>0</v>
          </cell>
          <cell r="Z13">
            <v>0</v>
          </cell>
          <cell r="AA13">
            <v>0</v>
          </cell>
          <cell r="AC13">
            <v>7</v>
          </cell>
          <cell r="AD13">
            <v>39933</v>
          </cell>
          <cell r="AE13">
            <v>46939400</v>
          </cell>
          <cell r="AF13">
            <v>0</v>
          </cell>
          <cell r="AH13">
            <v>10</v>
          </cell>
          <cell r="AI13" t="str">
            <v>DKK</v>
          </cell>
          <cell r="AJ13" t="str">
            <v>CORONA DANESA</v>
          </cell>
          <cell r="AK13">
            <v>0</v>
          </cell>
          <cell r="AL13">
            <v>0</v>
          </cell>
        </row>
        <row r="14">
          <cell r="A14">
            <v>19</v>
          </cell>
          <cell r="B14">
            <v>1</v>
          </cell>
          <cell r="C14">
            <v>7.0000000000000007E-2</v>
          </cell>
          <cell r="D14">
            <v>0</v>
          </cell>
          <cell r="E14">
            <v>5</v>
          </cell>
          <cell r="F14">
            <v>2</v>
          </cell>
          <cell r="G14">
            <v>4</v>
          </cell>
          <cell r="H14">
            <v>1</v>
          </cell>
          <cell r="I14">
            <v>1</v>
          </cell>
          <cell r="J14" t="str">
            <v>Equilibrar MFMP</v>
          </cell>
          <cell r="K14" t="str">
            <v>Banca local</v>
          </cell>
          <cell r="L14">
            <v>1</v>
          </cell>
          <cell r="M14">
            <v>0</v>
          </cell>
          <cell r="N14">
            <v>0</v>
          </cell>
          <cell r="O14">
            <v>365</v>
          </cell>
          <cell r="P14">
            <v>0</v>
          </cell>
          <cell r="Q14">
            <v>0</v>
          </cell>
          <cell r="S14">
            <v>18</v>
          </cell>
          <cell r="T14">
            <v>43769</v>
          </cell>
          <cell r="U14">
            <v>50000000000</v>
          </cell>
          <cell r="Y14">
            <v>0</v>
          </cell>
          <cell r="Z14">
            <v>0</v>
          </cell>
          <cell r="AA14">
            <v>0</v>
          </cell>
          <cell r="AC14">
            <v>7</v>
          </cell>
          <cell r="AD14">
            <v>39934</v>
          </cell>
          <cell r="AE14">
            <v>3443121</v>
          </cell>
          <cell r="AF14">
            <v>0</v>
          </cell>
          <cell r="AH14">
            <v>11</v>
          </cell>
          <cell r="AI14" t="str">
            <v>PEN</v>
          </cell>
          <cell r="AJ14" t="str">
            <v>NUEVO SOL PERUANO</v>
          </cell>
          <cell r="AK14">
            <v>0</v>
          </cell>
          <cell r="AL14">
            <v>0</v>
          </cell>
        </row>
        <row r="15">
          <cell r="A15">
            <v>20</v>
          </cell>
          <cell r="B15">
            <v>1</v>
          </cell>
          <cell r="C15">
            <v>7.0000000000000007E-2</v>
          </cell>
          <cell r="D15">
            <v>0</v>
          </cell>
          <cell r="E15">
            <v>5</v>
          </cell>
          <cell r="F15">
            <v>2</v>
          </cell>
          <cell r="G15">
            <v>4</v>
          </cell>
          <cell r="H15">
            <v>1</v>
          </cell>
          <cell r="I15">
            <v>1</v>
          </cell>
          <cell r="J15" t="str">
            <v>Equilibrar MFMP</v>
          </cell>
          <cell r="K15" t="str">
            <v>Banca local</v>
          </cell>
          <cell r="L15">
            <v>1</v>
          </cell>
          <cell r="M15">
            <v>0</v>
          </cell>
          <cell r="N15">
            <v>0</v>
          </cell>
          <cell r="O15">
            <v>365</v>
          </cell>
          <cell r="P15">
            <v>0</v>
          </cell>
          <cell r="Q15">
            <v>0</v>
          </cell>
          <cell r="S15">
            <v>19</v>
          </cell>
          <cell r="T15">
            <v>44135</v>
          </cell>
          <cell r="U15">
            <v>65000000000</v>
          </cell>
          <cell r="AC15">
            <v>7</v>
          </cell>
          <cell r="AD15">
            <v>39934</v>
          </cell>
          <cell r="AE15">
            <v>496900</v>
          </cell>
          <cell r="AF15">
            <v>0</v>
          </cell>
          <cell r="AH15">
            <v>12</v>
          </cell>
          <cell r="AI15" t="str">
            <v>ARS</v>
          </cell>
          <cell r="AJ15" t="str">
            <v>PESO ARGENTINO</v>
          </cell>
          <cell r="AK15">
            <v>0</v>
          </cell>
          <cell r="AL15">
            <v>0</v>
          </cell>
        </row>
        <row r="16">
          <cell r="A16">
            <v>21</v>
          </cell>
          <cell r="B16">
            <v>1</v>
          </cell>
          <cell r="C16">
            <v>7.0000000000000007E-2</v>
          </cell>
          <cell r="D16">
            <v>0</v>
          </cell>
          <cell r="E16">
            <v>5</v>
          </cell>
          <cell r="F16">
            <v>2</v>
          </cell>
          <cell r="G16">
            <v>4</v>
          </cell>
          <cell r="H16">
            <v>1</v>
          </cell>
          <cell r="I16">
            <v>1</v>
          </cell>
          <cell r="J16" t="str">
            <v>Equilibrar MFMP</v>
          </cell>
          <cell r="K16" t="str">
            <v>Banca local</v>
          </cell>
          <cell r="L16">
            <v>1</v>
          </cell>
          <cell r="M16">
            <v>0</v>
          </cell>
          <cell r="N16">
            <v>0</v>
          </cell>
          <cell r="O16">
            <v>365</v>
          </cell>
          <cell r="P16">
            <v>0</v>
          </cell>
          <cell r="Q16">
            <v>0</v>
          </cell>
          <cell r="S16">
            <v>20</v>
          </cell>
          <cell r="T16">
            <v>44500</v>
          </cell>
          <cell r="U16">
            <v>76000000000</v>
          </cell>
          <cell r="AC16">
            <v>7</v>
          </cell>
          <cell r="AD16">
            <v>39965</v>
          </cell>
          <cell r="AE16">
            <v>3332054</v>
          </cell>
          <cell r="AF16">
            <v>0</v>
          </cell>
          <cell r="AH16">
            <v>13</v>
          </cell>
          <cell r="AI16" t="str">
            <v>CLP</v>
          </cell>
          <cell r="AJ16" t="str">
            <v>PESO CHILENO</v>
          </cell>
          <cell r="AK16">
            <v>0</v>
          </cell>
          <cell r="AL16">
            <v>0</v>
          </cell>
        </row>
        <row r="17">
          <cell r="A17">
            <v>22</v>
          </cell>
          <cell r="B17">
            <v>1</v>
          </cell>
          <cell r="C17">
            <v>7.0000000000000007E-2</v>
          </cell>
          <cell r="D17">
            <v>0</v>
          </cell>
          <cell r="E17">
            <v>5</v>
          </cell>
          <cell r="F17">
            <v>2</v>
          </cell>
          <cell r="G17">
            <v>4</v>
          </cell>
          <cell r="H17">
            <v>1</v>
          </cell>
          <cell r="I17">
            <v>1</v>
          </cell>
          <cell r="J17" t="str">
            <v>Equilibrar MFMP</v>
          </cell>
          <cell r="K17" t="str">
            <v>Banca local</v>
          </cell>
          <cell r="L17">
            <v>1</v>
          </cell>
          <cell r="M17">
            <v>0</v>
          </cell>
          <cell r="N17">
            <v>0</v>
          </cell>
          <cell r="O17">
            <v>365</v>
          </cell>
          <cell r="P17">
            <v>0</v>
          </cell>
          <cell r="Q17">
            <v>0</v>
          </cell>
          <cell r="S17">
            <v>21</v>
          </cell>
          <cell r="T17">
            <v>44865</v>
          </cell>
          <cell r="U17">
            <v>87000000000</v>
          </cell>
          <cell r="AC17">
            <v>7</v>
          </cell>
          <cell r="AD17">
            <v>39965</v>
          </cell>
          <cell r="AE17">
            <v>496900</v>
          </cell>
          <cell r="AF17">
            <v>0</v>
          </cell>
          <cell r="AH17">
            <v>14</v>
          </cell>
          <cell r="AI17" t="str">
            <v>MXN</v>
          </cell>
          <cell r="AJ17" t="str">
            <v>PESO MEXICANO</v>
          </cell>
          <cell r="AK17">
            <v>0</v>
          </cell>
          <cell r="AL17">
            <v>0</v>
          </cell>
        </row>
        <row r="18">
          <cell r="A18">
            <v>23</v>
          </cell>
          <cell r="B18">
            <v>1</v>
          </cell>
          <cell r="C18">
            <v>7.0000000000000007E-2</v>
          </cell>
          <cell r="D18">
            <v>0</v>
          </cell>
          <cell r="E18">
            <v>5</v>
          </cell>
          <cell r="F18">
            <v>2</v>
          </cell>
          <cell r="G18">
            <v>4</v>
          </cell>
          <cell r="H18">
            <v>1</v>
          </cell>
          <cell r="I18">
            <v>1</v>
          </cell>
          <cell r="J18" t="str">
            <v>Equilibrar MFMP</v>
          </cell>
          <cell r="K18" t="str">
            <v>Banca local</v>
          </cell>
          <cell r="L18">
            <v>1</v>
          </cell>
          <cell r="M18">
            <v>0</v>
          </cell>
          <cell r="N18">
            <v>0</v>
          </cell>
          <cell r="O18">
            <v>365</v>
          </cell>
          <cell r="P18">
            <v>0</v>
          </cell>
          <cell r="Q18">
            <v>0</v>
          </cell>
          <cell r="S18">
            <v>22</v>
          </cell>
          <cell r="T18">
            <v>45230</v>
          </cell>
          <cell r="U18">
            <v>93500000000</v>
          </cell>
          <cell r="AC18">
            <v>7</v>
          </cell>
          <cell r="AD18">
            <v>39995</v>
          </cell>
          <cell r="AE18">
            <v>3443121</v>
          </cell>
          <cell r="AF18">
            <v>0</v>
          </cell>
          <cell r="AH18">
            <v>15</v>
          </cell>
          <cell r="AI18" t="str">
            <v>BRL</v>
          </cell>
          <cell r="AJ18" t="str">
            <v>REAL BRASILEÑO</v>
          </cell>
          <cell r="AK18">
            <v>0</v>
          </cell>
          <cell r="AL18">
            <v>0</v>
          </cell>
        </row>
        <row r="19">
          <cell r="A19">
            <v>24</v>
          </cell>
          <cell r="B19">
            <v>1</v>
          </cell>
          <cell r="C19">
            <v>7.0000000000000007E-2</v>
          </cell>
          <cell r="D19">
            <v>0</v>
          </cell>
          <cell r="E19">
            <v>5</v>
          </cell>
          <cell r="F19">
            <v>2</v>
          </cell>
          <cell r="G19">
            <v>4</v>
          </cell>
          <cell r="H19">
            <v>1</v>
          </cell>
          <cell r="I19">
            <v>1</v>
          </cell>
          <cell r="J19" t="str">
            <v>Equilibrar MFMP</v>
          </cell>
          <cell r="K19" t="str">
            <v>Banca local</v>
          </cell>
          <cell r="L19">
            <v>1</v>
          </cell>
          <cell r="M19">
            <v>0</v>
          </cell>
          <cell r="N19">
            <v>0</v>
          </cell>
          <cell r="O19">
            <v>365</v>
          </cell>
          <cell r="P19">
            <v>0</v>
          </cell>
          <cell r="Q19">
            <v>0</v>
          </cell>
          <cell r="S19">
            <v>23</v>
          </cell>
          <cell r="T19">
            <v>45596</v>
          </cell>
          <cell r="U19">
            <v>100000000000</v>
          </cell>
          <cell r="AC19">
            <v>7</v>
          </cell>
          <cell r="AD19">
            <v>39995</v>
          </cell>
          <cell r="AE19">
            <v>496900</v>
          </cell>
          <cell r="AF19">
            <v>0</v>
          </cell>
          <cell r="AH19">
            <v>16</v>
          </cell>
          <cell r="AI19" t="str">
            <v>CNY</v>
          </cell>
          <cell r="AJ19" t="str">
            <v>RENMINBI CHINO</v>
          </cell>
          <cell r="AK19">
            <v>0</v>
          </cell>
          <cell r="AL19">
            <v>0</v>
          </cell>
        </row>
        <row r="20">
          <cell r="A20">
            <v>25</v>
          </cell>
          <cell r="B20">
            <v>1</v>
          </cell>
          <cell r="C20">
            <v>7.0000000000000007E-2</v>
          </cell>
          <cell r="D20">
            <v>0</v>
          </cell>
          <cell r="E20">
            <v>5</v>
          </cell>
          <cell r="F20">
            <v>2</v>
          </cell>
          <cell r="G20">
            <v>4</v>
          </cell>
          <cell r="H20">
            <v>1</v>
          </cell>
          <cell r="I20">
            <v>1</v>
          </cell>
          <cell r="J20" t="str">
            <v>Equilibrar MFMP</v>
          </cell>
          <cell r="K20" t="str">
            <v>Banca local</v>
          </cell>
          <cell r="L20">
            <v>1</v>
          </cell>
          <cell r="M20">
            <v>0</v>
          </cell>
          <cell r="N20">
            <v>0</v>
          </cell>
          <cell r="O20">
            <v>365</v>
          </cell>
          <cell r="P20">
            <v>0</v>
          </cell>
          <cell r="Q20">
            <v>0</v>
          </cell>
          <cell r="S20">
            <v>24</v>
          </cell>
          <cell r="T20">
            <v>45961</v>
          </cell>
          <cell r="U20">
            <v>0</v>
          </cell>
          <cell r="AC20">
            <v>7</v>
          </cell>
          <cell r="AD20">
            <v>40026</v>
          </cell>
          <cell r="AE20">
            <v>3443121</v>
          </cell>
          <cell r="AF20">
            <v>0</v>
          </cell>
          <cell r="AH20">
            <v>17</v>
          </cell>
          <cell r="AI20" t="str">
            <v>RUB</v>
          </cell>
          <cell r="AJ20" t="str">
            <v>RUBLO RUSO</v>
          </cell>
          <cell r="AK20">
            <v>0</v>
          </cell>
          <cell r="AL20">
            <v>0</v>
          </cell>
        </row>
        <row r="21">
          <cell r="A21">
            <v>26</v>
          </cell>
          <cell r="B21">
            <v>1</v>
          </cell>
          <cell r="C21">
            <v>7.0000000000000007E-2</v>
          </cell>
          <cell r="D21">
            <v>0</v>
          </cell>
          <cell r="E21">
            <v>5</v>
          </cell>
          <cell r="F21">
            <v>2</v>
          </cell>
          <cell r="G21">
            <v>4</v>
          </cell>
          <cell r="H21">
            <v>1</v>
          </cell>
          <cell r="I21">
            <v>1</v>
          </cell>
          <cell r="J21" t="str">
            <v>Equilibrar MFMP</v>
          </cell>
          <cell r="K21" t="str">
            <v>Banca local</v>
          </cell>
          <cell r="L21">
            <v>1</v>
          </cell>
          <cell r="M21">
            <v>0</v>
          </cell>
          <cell r="N21">
            <v>0</v>
          </cell>
          <cell r="O21">
            <v>365</v>
          </cell>
          <cell r="P21">
            <v>0</v>
          </cell>
          <cell r="Q21">
            <v>0</v>
          </cell>
          <cell r="S21">
            <v>25</v>
          </cell>
          <cell r="T21">
            <v>46326</v>
          </cell>
          <cell r="U21">
            <v>0</v>
          </cell>
          <cell r="AC21">
            <v>7</v>
          </cell>
          <cell r="AD21">
            <v>40026</v>
          </cell>
          <cell r="AE21">
            <v>496900</v>
          </cell>
          <cell r="AF21">
            <v>0</v>
          </cell>
          <cell r="AH21">
            <v>18</v>
          </cell>
          <cell r="AI21" t="str">
            <v>UNR</v>
          </cell>
          <cell r="AJ21" t="str">
            <v>RUPIA INDIA</v>
          </cell>
          <cell r="AK21">
            <v>0</v>
          </cell>
          <cell r="AL21">
            <v>0</v>
          </cell>
        </row>
        <row r="22">
          <cell r="A22">
            <v>27</v>
          </cell>
          <cell r="B22">
            <v>1</v>
          </cell>
          <cell r="C22">
            <v>7.0000000000000007E-2</v>
          </cell>
          <cell r="D22">
            <v>0</v>
          </cell>
          <cell r="E22">
            <v>5</v>
          </cell>
          <cell r="F22">
            <v>2</v>
          </cell>
          <cell r="G22">
            <v>4</v>
          </cell>
          <cell r="H22">
            <v>1</v>
          </cell>
          <cell r="I22">
            <v>1</v>
          </cell>
          <cell r="J22" t="str">
            <v>Equilibrar MFMP</v>
          </cell>
          <cell r="K22" t="str">
            <v>Banca local</v>
          </cell>
          <cell r="L22">
            <v>1</v>
          </cell>
          <cell r="M22">
            <v>0</v>
          </cell>
          <cell r="N22">
            <v>0</v>
          </cell>
          <cell r="O22">
            <v>365</v>
          </cell>
          <cell r="P22">
            <v>0</v>
          </cell>
          <cell r="Q22">
            <v>0</v>
          </cell>
          <cell r="S22">
            <v>26</v>
          </cell>
          <cell r="T22">
            <v>46691</v>
          </cell>
          <cell r="U22">
            <v>0</v>
          </cell>
          <cell r="AC22">
            <v>7</v>
          </cell>
          <cell r="AD22">
            <v>40057</v>
          </cell>
          <cell r="AE22">
            <v>3332054</v>
          </cell>
          <cell r="AF22">
            <v>0</v>
          </cell>
          <cell r="AH22">
            <v>19</v>
          </cell>
          <cell r="AI22" t="str">
            <v>IDR</v>
          </cell>
          <cell r="AJ22" t="str">
            <v>RUPIA INDONESA</v>
          </cell>
          <cell r="AK22">
            <v>0</v>
          </cell>
          <cell r="AL22">
            <v>0</v>
          </cell>
        </row>
        <row r="23">
          <cell r="A23">
            <v>28</v>
          </cell>
          <cell r="B23">
            <v>1</v>
          </cell>
          <cell r="C23">
            <v>7.0000000000000007E-2</v>
          </cell>
          <cell r="D23">
            <v>0</v>
          </cell>
          <cell r="E23">
            <v>5</v>
          </cell>
          <cell r="F23">
            <v>2</v>
          </cell>
          <cell r="G23">
            <v>4</v>
          </cell>
          <cell r="H23">
            <v>1</v>
          </cell>
          <cell r="I23">
            <v>1</v>
          </cell>
          <cell r="J23" t="str">
            <v>Equilibrar MFMP</v>
          </cell>
          <cell r="K23" t="str">
            <v>Banca local</v>
          </cell>
          <cell r="L23">
            <v>1</v>
          </cell>
          <cell r="M23">
            <v>0</v>
          </cell>
          <cell r="N23">
            <v>0</v>
          </cell>
          <cell r="O23">
            <v>365</v>
          </cell>
          <cell r="P23">
            <v>0</v>
          </cell>
          <cell r="Q23">
            <v>0</v>
          </cell>
          <cell r="S23">
            <v>27</v>
          </cell>
          <cell r="T23">
            <v>47057</v>
          </cell>
          <cell r="U23">
            <v>0</v>
          </cell>
          <cell r="AC23">
            <v>7</v>
          </cell>
          <cell r="AD23">
            <v>40057</v>
          </cell>
          <cell r="AE23">
            <v>496900</v>
          </cell>
          <cell r="AF23">
            <v>0</v>
          </cell>
          <cell r="AH23">
            <v>20</v>
          </cell>
          <cell r="AI23" t="str">
            <v>KRW</v>
          </cell>
          <cell r="AJ23" t="str">
            <v>WON SURCOREANO</v>
          </cell>
          <cell r="AK23">
            <v>0</v>
          </cell>
          <cell r="AL23">
            <v>0</v>
          </cell>
          <cell r="AN23">
            <v>0</v>
          </cell>
          <cell r="AO23" t="str">
            <v>Vencido</v>
          </cell>
        </row>
        <row r="24">
          <cell r="A24">
            <v>29</v>
          </cell>
          <cell r="B24">
            <v>1</v>
          </cell>
          <cell r="C24">
            <v>7.0000000000000007E-2</v>
          </cell>
          <cell r="D24">
            <v>0</v>
          </cell>
          <cell r="E24">
            <v>5</v>
          </cell>
          <cell r="F24">
            <v>2</v>
          </cell>
          <cell r="G24">
            <v>4</v>
          </cell>
          <cell r="H24">
            <v>1</v>
          </cell>
          <cell r="I24">
            <v>1</v>
          </cell>
          <cell r="J24" t="str">
            <v>Equilibrar MFMP</v>
          </cell>
          <cell r="K24" t="str">
            <v>Banca local</v>
          </cell>
          <cell r="L24">
            <v>1</v>
          </cell>
          <cell r="M24">
            <v>0</v>
          </cell>
          <cell r="N24">
            <v>0</v>
          </cell>
          <cell r="O24">
            <v>365</v>
          </cell>
          <cell r="P24">
            <v>0</v>
          </cell>
          <cell r="Q24">
            <v>0</v>
          </cell>
          <cell r="S24">
            <v>28</v>
          </cell>
          <cell r="T24">
            <v>47422</v>
          </cell>
          <cell r="U24">
            <v>0</v>
          </cell>
          <cell r="AC24">
            <v>7</v>
          </cell>
          <cell r="AD24">
            <v>40086</v>
          </cell>
          <cell r="AE24">
            <v>18487713</v>
          </cell>
          <cell r="AF24" t="str">
            <v>FIDUBOGOTA  - Bonos 2006</v>
          </cell>
          <cell r="AH24">
            <v>21</v>
          </cell>
          <cell r="AI24" t="str">
            <v>JYP</v>
          </cell>
          <cell r="AJ24" t="str">
            <v>YEN JAPONES</v>
          </cell>
          <cell r="AK24">
            <v>0</v>
          </cell>
          <cell r="AL24">
            <v>0</v>
          </cell>
          <cell r="AN24">
            <v>1</v>
          </cell>
          <cell r="AO24" t="str">
            <v>Anticipado</v>
          </cell>
        </row>
        <row r="25">
          <cell r="A25">
            <v>30</v>
          </cell>
          <cell r="B25">
            <v>1</v>
          </cell>
          <cell r="C25">
            <v>7.0000000000000007E-2</v>
          </cell>
          <cell r="D25">
            <v>0</v>
          </cell>
          <cell r="E25">
            <v>5</v>
          </cell>
          <cell r="F25">
            <v>2</v>
          </cell>
          <cell r="G25">
            <v>4</v>
          </cell>
          <cell r="H25">
            <v>1</v>
          </cell>
          <cell r="I25">
            <v>1</v>
          </cell>
          <cell r="J25" t="str">
            <v>Equilibrar MFMP</v>
          </cell>
          <cell r="K25" t="str">
            <v>Banca local</v>
          </cell>
          <cell r="L25">
            <v>1</v>
          </cell>
          <cell r="M25">
            <v>0</v>
          </cell>
          <cell r="N25">
            <v>0</v>
          </cell>
          <cell r="O25">
            <v>365</v>
          </cell>
          <cell r="P25">
            <v>0</v>
          </cell>
          <cell r="Q25">
            <v>0</v>
          </cell>
          <cell r="S25">
            <v>29</v>
          </cell>
          <cell r="T25">
            <v>47787</v>
          </cell>
          <cell r="U25">
            <v>0</v>
          </cell>
          <cell r="AC25">
            <v>7</v>
          </cell>
          <cell r="AD25">
            <v>40086</v>
          </cell>
          <cell r="AE25">
            <v>15202582</v>
          </cell>
          <cell r="AF25">
            <v>0</v>
          </cell>
          <cell r="AH25">
            <v>22</v>
          </cell>
          <cell r="AI25" t="str">
            <v>NONE</v>
          </cell>
          <cell r="AJ25" t="str">
            <v>OTRAS MONEDAS</v>
          </cell>
          <cell r="AK25">
            <v>0</v>
          </cell>
          <cell r="AL25">
            <v>0</v>
          </cell>
        </row>
        <row r="26">
          <cell r="A26">
            <v>31</v>
          </cell>
          <cell r="B26">
            <v>1</v>
          </cell>
          <cell r="C26">
            <v>7.0000000000000007E-2</v>
          </cell>
          <cell r="D26">
            <v>0</v>
          </cell>
          <cell r="E26">
            <v>5</v>
          </cell>
          <cell r="F26">
            <v>2</v>
          </cell>
          <cell r="G26">
            <v>4</v>
          </cell>
          <cell r="H26">
            <v>1</v>
          </cell>
          <cell r="I26">
            <v>1</v>
          </cell>
          <cell r="J26" t="str">
            <v>Equilibrar MFMP</v>
          </cell>
          <cell r="K26" t="str">
            <v>Banca local</v>
          </cell>
          <cell r="L26">
            <v>1</v>
          </cell>
          <cell r="M26">
            <v>0</v>
          </cell>
          <cell r="N26">
            <v>0</v>
          </cell>
          <cell r="O26">
            <v>365</v>
          </cell>
          <cell r="P26">
            <v>0</v>
          </cell>
          <cell r="Q26">
            <v>0</v>
          </cell>
          <cell r="S26">
            <v>30</v>
          </cell>
          <cell r="T26">
            <v>0</v>
          </cell>
          <cell r="U26">
            <v>0</v>
          </cell>
          <cell r="AC26">
            <v>7</v>
          </cell>
          <cell r="AD26">
            <v>40086</v>
          </cell>
          <cell r="AE26">
            <v>15202582</v>
          </cell>
          <cell r="AF26">
            <v>0</v>
          </cell>
        </row>
        <row r="27">
          <cell r="A27">
            <v>32</v>
          </cell>
          <cell r="B27">
            <v>2</v>
          </cell>
          <cell r="C27">
            <v>1.7000000000000001E-2</v>
          </cell>
          <cell r="D27">
            <v>0</v>
          </cell>
          <cell r="E27">
            <v>20</v>
          </cell>
          <cell r="F27">
            <v>5</v>
          </cell>
          <cell r="G27">
            <v>2</v>
          </cell>
          <cell r="H27">
            <v>1</v>
          </cell>
          <cell r="I27">
            <v>2</v>
          </cell>
          <cell r="J27" t="str">
            <v>Corredores verdes (corredor Ayacucho, Cable El Pinal, Cable Villa Liliam)</v>
          </cell>
          <cell r="K27" t="str">
            <v>AFD</v>
          </cell>
          <cell r="L27">
            <v>4</v>
          </cell>
          <cell r="M27">
            <v>40816</v>
          </cell>
          <cell r="N27">
            <v>1</v>
          </cell>
          <cell r="O27">
            <v>360</v>
          </cell>
          <cell r="P27">
            <v>0</v>
          </cell>
          <cell r="Q27">
            <v>0</v>
          </cell>
          <cell r="S27">
            <v>31</v>
          </cell>
          <cell r="T27">
            <v>0</v>
          </cell>
          <cell r="U27">
            <v>0</v>
          </cell>
          <cell r="W27" t="str">
            <v>105</v>
          </cell>
          <cell r="X27">
            <v>10</v>
          </cell>
          <cell r="Y27">
            <v>5</v>
          </cell>
          <cell r="Z27">
            <v>41724</v>
          </cell>
          <cell r="AA27">
            <v>0.125</v>
          </cell>
          <cell r="AC27">
            <v>7</v>
          </cell>
          <cell r="AD27">
            <v>40086</v>
          </cell>
          <cell r="AE27">
            <v>11154784</v>
          </cell>
          <cell r="AF27">
            <v>0</v>
          </cell>
          <cell r="AN27" t="str">
            <v>code</v>
          </cell>
          <cell r="AO27" t="str">
            <v>nom</v>
          </cell>
        </row>
        <row r="28">
          <cell r="A28">
            <v>33</v>
          </cell>
          <cell r="B28">
            <v>0</v>
          </cell>
          <cell r="C28">
            <v>0</v>
          </cell>
          <cell r="D28">
            <v>0</v>
          </cell>
          <cell r="E28">
            <v>19.5</v>
          </cell>
          <cell r="F28">
            <v>4.5</v>
          </cell>
          <cell r="G28">
            <v>2</v>
          </cell>
          <cell r="H28">
            <v>1</v>
          </cell>
          <cell r="I28">
            <v>2</v>
          </cell>
          <cell r="J28" t="str">
            <v>Corredores verdes (corredor Ayacucho, Cable El Pinal, Cable Villa Liliam)</v>
          </cell>
          <cell r="K28" t="str">
            <v>AFD</v>
          </cell>
          <cell r="L28">
            <v>4</v>
          </cell>
          <cell r="M28">
            <v>40999</v>
          </cell>
          <cell r="N28">
            <v>1</v>
          </cell>
          <cell r="O28">
            <v>360</v>
          </cell>
          <cell r="P28">
            <v>0</v>
          </cell>
          <cell r="Q28">
            <v>0</v>
          </cell>
          <cell r="S28">
            <v>32</v>
          </cell>
          <cell r="T28">
            <v>40700</v>
          </cell>
          <cell r="U28">
            <v>67123467</v>
          </cell>
          <cell r="W28" t="str">
            <v>106</v>
          </cell>
          <cell r="X28">
            <v>10</v>
          </cell>
          <cell r="Y28">
            <v>6</v>
          </cell>
          <cell r="Z28">
            <v>41816</v>
          </cell>
          <cell r="AA28">
            <v>0.125</v>
          </cell>
          <cell r="AC28">
            <v>7</v>
          </cell>
          <cell r="AD28">
            <v>40087</v>
          </cell>
          <cell r="AE28">
            <v>3443121</v>
          </cell>
          <cell r="AF28">
            <v>0</v>
          </cell>
          <cell r="AN28">
            <v>0</v>
          </cell>
          <cell r="AO28" t="str">
            <v>Efectivo</v>
          </cell>
        </row>
        <row r="29">
          <cell r="A29">
            <v>34</v>
          </cell>
          <cell r="B29">
            <v>1</v>
          </cell>
          <cell r="C29">
            <v>0.02</v>
          </cell>
          <cell r="D29">
            <v>0</v>
          </cell>
          <cell r="E29">
            <v>3</v>
          </cell>
          <cell r="F29">
            <v>0</v>
          </cell>
          <cell r="G29">
            <v>1</v>
          </cell>
          <cell r="H29">
            <v>2</v>
          </cell>
          <cell r="I29">
            <v>1</v>
          </cell>
          <cell r="J29" t="str">
            <v>p. libertad Crédito de proveedores Departamento de Antioquia</v>
          </cell>
          <cell r="K29" t="str">
            <v>Banca local</v>
          </cell>
          <cell r="L29">
            <v>7</v>
          </cell>
          <cell r="M29">
            <v>0</v>
          </cell>
          <cell r="N29">
            <v>0</v>
          </cell>
          <cell r="O29">
            <v>360</v>
          </cell>
          <cell r="P29">
            <v>0</v>
          </cell>
          <cell r="Q29">
            <v>0</v>
          </cell>
          <cell r="S29">
            <v>32</v>
          </cell>
          <cell r="T29">
            <v>41760</v>
          </cell>
          <cell r="U29">
            <v>10526316</v>
          </cell>
          <cell r="W29" t="str">
            <v>115</v>
          </cell>
          <cell r="X29">
            <v>11</v>
          </cell>
          <cell r="Y29">
            <v>5</v>
          </cell>
          <cell r="Z29">
            <v>41726</v>
          </cell>
          <cell r="AA29">
            <v>0.125</v>
          </cell>
          <cell r="AC29">
            <v>7</v>
          </cell>
          <cell r="AD29">
            <v>40087</v>
          </cell>
          <cell r="AE29">
            <v>496900</v>
          </cell>
          <cell r="AF29">
            <v>0</v>
          </cell>
          <cell r="AN29">
            <v>1</v>
          </cell>
          <cell r="AO29" t="str">
            <v>Simple</v>
          </cell>
        </row>
        <row r="30">
          <cell r="A30">
            <v>35</v>
          </cell>
          <cell r="B30">
            <v>1</v>
          </cell>
          <cell r="C30">
            <v>0.02</v>
          </cell>
          <cell r="D30">
            <v>0</v>
          </cell>
          <cell r="E30">
            <v>3</v>
          </cell>
          <cell r="F30">
            <v>0</v>
          </cell>
          <cell r="G30">
            <v>1</v>
          </cell>
          <cell r="H30">
            <v>2</v>
          </cell>
          <cell r="I30">
            <v>1</v>
          </cell>
          <cell r="J30" t="str">
            <v>p. libertad Crédito de proveedores Instituto para el Desarrollo de Antioquia - IDEA</v>
          </cell>
          <cell r="K30" t="str">
            <v>Banca local</v>
          </cell>
          <cell r="L30">
            <v>7</v>
          </cell>
          <cell r="M30">
            <v>0</v>
          </cell>
          <cell r="N30">
            <v>0</v>
          </cell>
          <cell r="O30">
            <v>360</v>
          </cell>
          <cell r="P30">
            <v>0</v>
          </cell>
          <cell r="Q30">
            <v>0</v>
          </cell>
          <cell r="S30">
            <v>32</v>
          </cell>
          <cell r="T30">
            <v>41883</v>
          </cell>
          <cell r="U30">
            <v>39650217</v>
          </cell>
          <cell r="W30" t="str">
            <v>116</v>
          </cell>
          <cell r="X30">
            <v>11</v>
          </cell>
          <cell r="Y30">
            <v>6</v>
          </cell>
          <cell r="Z30">
            <v>41818</v>
          </cell>
          <cell r="AA30">
            <v>0.125</v>
          </cell>
          <cell r="AC30">
            <v>7</v>
          </cell>
          <cell r="AD30">
            <v>40118</v>
          </cell>
          <cell r="AE30">
            <v>3355032</v>
          </cell>
          <cell r="AF30" t="str">
            <v>DECEVAL - Bonos 2006</v>
          </cell>
        </row>
        <row r="31">
          <cell r="A31">
            <v>36</v>
          </cell>
          <cell r="B31">
            <v>1</v>
          </cell>
          <cell r="C31">
            <v>0.02</v>
          </cell>
          <cell r="D31">
            <v>0</v>
          </cell>
          <cell r="E31">
            <v>3</v>
          </cell>
          <cell r="F31">
            <v>0</v>
          </cell>
          <cell r="G31">
            <v>1</v>
          </cell>
          <cell r="H31">
            <v>2</v>
          </cell>
          <cell r="I31">
            <v>1</v>
          </cell>
          <cell r="J31" t="str">
            <v>p. libertad Crédito de proveedores Empresa de vivienda de Antioquia - VIVA</v>
          </cell>
          <cell r="K31" t="str">
            <v>Banca local</v>
          </cell>
          <cell r="L31">
            <v>7</v>
          </cell>
          <cell r="M31">
            <v>0</v>
          </cell>
          <cell r="N31">
            <v>0</v>
          </cell>
          <cell r="O31">
            <v>360</v>
          </cell>
          <cell r="P31">
            <v>0</v>
          </cell>
          <cell r="Q31">
            <v>0</v>
          </cell>
          <cell r="S31">
            <v>33</v>
          </cell>
          <cell r="T31">
            <v>40897</v>
          </cell>
          <cell r="U31">
            <v>84000000</v>
          </cell>
          <cell r="W31" t="str">
            <v>341</v>
          </cell>
          <cell r="X31">
            <v>34</v>
          </cell>
          <cell r="Y31">
            <v>1</v>
          </cell>
          <cell r="Z31">
            <v>41626</v>
          </cell>
          <cell r="AA31">
            <v>0.2</v>
          </cell>
          <cell r="AC31">
            <v>7</v>
          </cell>
          <cell r="AD31">
            <v>40118</v>
          </cell>
          <cell r="AE31">
            <v>496900</v>
          </cell>
          <cell r="AF31">
            <v>0</v>
          </cell>
        </row>
        <row r="32">
          <cell r="A32">
            <v>37</v>
          </cell>
          <cell r="B32">
            <v>1</v>
          </cell>
          <cell r="C32">
            <v>0.02</v>
          </cell>
          <cell r="D32">
            <v>0</v>
          </cell>
          <cell r="E32">
            <v>3</v>
          </cell>
          <cell r="F32">
            <v>0</v>
          </cell>
          <cell r="G32">
            <v>1</v>
          </cell>
          <cell r="H32">
            <v>2</v>
          </cell>
          <cell r="I32">
            <v>1</v>
          </cell>
          <cell r="J32" t="str">
            <v>p. libertad Crédito de proveedores Pensiones de Antioquia</v>
          </cell>
          <cell r="K32" t="str">
            <v>Banca local</v>
          </cell>
          <cell r="L32">
            <v>7</v>
          </cell>
          <cell r="M32">
            <v>0</v>
          </cell>
          <cell r="N32">
            <v>0</v>
          </cell>
          <cell r="O32">
            <v>360</v>
          </cell>
          <cell r="P32">
            <v>0</v>
          </cell>
          <cell r="Q32">
            <v>0</v>
          </cell>
          <cell r="S32">
            <v>34</v>
          </cell>
          <cell r="T32">
            <v>41565</v>
          </cell>
          <cell r="U32">
            <v>28825925933</v>
          </cell>
          <cell r="W32" t="str">
            <v>342</v>
          </cell>
          <cell r="X32">
            <v>34</v>
          </cell>
          <cell r="Y32">
            <v>2</v>
          </cell>
          <cell r="Z32">
            <v>41790</v>
          </cell>
          <cell r="AA32">
            <v>0.4</v>
          </cell>
          <cell r="AC32">
            <v>7</v>
          </cell>
          <cell r="AD32">
            <v>40148</v>
          </cell>
          <cell r="AE32">
            <v>3532165</v>
          </cell>
          <cell r="AF32" t="str">
            <v>DECEVAL - Bonos 2006</v>
          </cell>
          <cell r="AH32">
            <v>0</v>
          </cell>
          <cell r="AI32" t="str">
            <v>Fija</v>
          </cell>
          <cell r="AJ32">
            <v>3</v>
          </cell>
        </row>
        <row r="33">
          <cell r="A33">
            <v>44</v>
          </cell>
          <cell r="B33">
            <v>5</v>
          </cell>
          <cell r="C33">
            <v>0</v>
          </cell>
          <cell r="D33">
            <v>0</v>
          </cell>
          <cell r="E33">
            <v>12</v>
          </cell>
          <cell r="F33">
            <v>0</v>
          </cell>
          <cell r="G33">
            <v>1</v>
          </cell>
          <cell r="H33">
            <v>1</v>
          </cell>
          <cell r="I33">
            <v>1</v>
          </cell>
          <cell r="J33" t="str">
            <v>gastos por calificadoras deuda int 2013-2024</v>
          </cell>
          <cell r="K33" t="str">
            <v>Ninguna</v>
          </cell>
          <cell r="L33">
            <v>5</v>
          </cell>
          <cell r="M33">
            <v>0</v>
          </cell>
          <cell r="N33">
            <v>0</v>
          </cell>
          <cell r="O33">
            <v>365</v>
          </cell>
          <cell r="P33">
            <v>0</v>
          </cell>
          <cell r="Q33">
            <v>0</v>
          </cell>
          <cell r="S33">
            <v>35</v>
          </cell>
          <cell r="T33">
            <v>41565</v>
          </cell>
          <cell r="U33">
            <v>9997839875</v>
          </cell>
          <cell r="W33" t="str">
            <v>343</v>
          </cell>
          <cell r="X33">
            <v>34</v>
          </cell>
          <cell r="Y33">
            <v>3</v>
          </cell>
          <cell r="Z33">
            <v>42185</v>
          </cell>
          <cell r="AA33">
            <v>0.4</v>
          </cell>
          <cell r="AC33">
            <v>7</v>
          </cell>
          <cell r="AD33">
            <v>40148</v>
          </cell>
          <cell r="AE33">
            <v>496900</v>
          </cell>
          <cell r="AF33" t="str">
            <v>FIDUBOGOTA  - Bonos 2006</v>
          </cell>
          <cell r="AH33">
            <v>1</v>
          </cell>
          <cell r="AI33" t="str">
            <v>DTF EA</v>
          </cell>
          <cell r="AJ33">
            <v>5</v>
          </cell>
        </row>
        <row r="34">
          <cell r="A34">
            <v>45</v>
          </cell>
          <cell r="B34">
            <v>5</v>
          </cell>
          <cell r="C34">
            <v>0</v>
          </cell>
          <cell r="D34">
            <v>0</v>
          </cell>
          <cell r="E34">
            <v>12</v>
          </cell>
          <cell r="F34">
            <v>0</v>
          </cell>
          <cell r="G34">
            <v>1</v>
          </cell>
          <cell r="H34">
            <v>1</v>
          </cell>
          <cell r="I34">
            <v>1</v>
          </cell>
          <cell r="J34" t="str">
            <v>gastos por calificadoras deuda ext 2013-2024</v>
          </cell>
          <cell r="K34" t="str">
            <v>Ninguna</v>
          </cell>
          <cell r="L34">
            <v>6</v>
          </cell>
          <cell r="M34">
            <v>0</v>
          </cell>
          <cell r="N34">
            <v>0</v>
          </cell>
          <cell r="O34">
            <v>365</v>
          </cell>
          <cell r="P34">
            <v>0</v>
          </cell>
          <cell r="Q34">
            <v>0</v>
          </cell>
          <cell r="S34">
            <v>36</v>
          </cell>
          <cell r="T34">
            <v>41565</v>
          </cell>
          <cell r="U34">
            <v>5064558520</v>
          </cell>
          <cell r="W34" t="str">
            <v>351</v>
          </cell>
          <cell r="X34">
            <v>35</v>
          </cell>
          <cell r="Y34">
            <v>1</v>
          </cell>
          <cell r="Z34">
            <v>41626</v>
          </cell>
          <cell r="AA34">
            <v>0.2</v>
          </cell>
          <cell r="AC34">
            <v>7</v>
          </cell>
          <cell r="AD34">
            <v>40179</v>
          </cell>
          <cell r="AE34">
            <v>3532165</v>
          </cell>
          <cell r="AF34">
            <v>0</v>
          </cell>
          <cell r="AH34">
            <v>2</v>
          </cell>
          <cell r="AI34" t="str">
            <v>Libor 6M</v>
          </cell>
          <cell r="AJ34">
            <v>2</v>
          </cell>
        </row>
        <row r="35">
          <cell r="A35">
            <v>54</v>
          </cell>
          <cell r="B35">
            <v>4</v>
          </cell>
          <cell r="C35">
            <v>5.0999999999999997E-2</v>
          </cell>
          <cell r="D35">
            <v>0</v>
          </cell>
          <cell r="E35">
            <v>7.4989999999999997</v>
          </cell>
          <cell r="F35">
            <v>8</v>
          </cell>
          <cell r="G35">
            <v>1</v>
          </cell>
          <cell r="H35">
            <v>1</v>
          </cell>
          <cell r="I35">
            <v>1</v>
          </cell>
          <cell r="J35" t="str">
            <v>bonos 06: liquidacion intereses hasta jun-20-2014</v>
          </cell>
          <cell r="K35" t="str">
            <v>DECEVAL</v>
          </cell>
          <cell r="L35">
            <v>2</v>
          </cell>
          <cell r="M35">
            <v>0</v>
          </cell>
          <cell r="N35">
            <v>0</v>
          </cell>
          <cell r="O35">
            <v>365</v>
          </cell>
          <cell r="P35">
            <v>0</v>
          </cell>
          <cell r="Q35">
            <v>0</v>
          </cell>
          <cell r="S35">
            <v>37</v>
          </cell>
          <cell r="T35">
            <v>41565</v>
          </cell>
          <cell r="U35">
            <v>2502258617</v>
          </cell>
          <cell r="W35" t="str">
            <v>352</v>
          </cell>
          <cell r="X35">
            <v>35</v>
          </cell>
          <cell r="Y35">
            <v>2</v>
          </cell>
          <cell r="Z35">
            <v>41790</v>
          </cell>
          <cell r="AA35">
            <v>0.4</v>
          </cell>
          <cell r="AC35">
            <v>7</v>
          </cell>
          <cell r="AD35">
            <v>40179</v>
          </cell>
          <cell r="AE35">
            <v>515000</v>
          </cell>
          <cell r="AF35">
            <v>0</v>
          </cell>
          <cell r="AH35">
            <v>3</v>
          </cell>
          <cell r="AI35" t="str">
            <v>Deval</v>
          </cell>
          <cell r="AJ35">
            <v>3</v>
          </cell>
        </row>
        <row r="36">
          <cell r="A36">
            <v>55</v>
          </cell>
          <cell r="B36">
            <v>4</v>
          </cell>
          <cell r="C36">
            <v>0.06</v>
          </cell>
          <cell r="D36">
            <v>0</v>
          </cell>
          <cell r="E36">
            <v>20</v>
          </cell>
          <cell r="F36">
            <v>19</v>
          </cell>
          <cell r="G36">
            <v>1</v>
          </cell>
          <cell r="H36">
            <v>1</v>
          </cell>
          <cell r="I36">
            <v>1</v>
          </cell>
          <cell r="J36" t="str">
            <v>Bonos 14: Prepago de la deuda interna a jun-30-2014, prepago bonos06</v>
          </cell>
          <cell r="K36" t="str">
            <v>DECEVAL</v>
          </cell>
          <cell r="L36">
            <v>2</v>
          </cell>
          <cell r="M36">
            <v>0</v>
          </cell>
          <cell r="N36">
            <v>0</v>
          </cell>
          <cell r="O36">
            <v>365</v>
          </cell>
          <cell r="P36">
            <v>0</v>
          </cell>
          <cell r="Q36">
            <v>0</v>
          </cell>
          <cell r="S36">
            <v>44</v>
          </cell>
          <cell r="T36">
            <v>41258</v>
          </cell>
          <cell r="U36">
            <v>1E-3</v>
          </cell>
          <cell r="W36" t="str">
            <v>353</v>
          </cell>
          <cell r="X36">
            <v>35</v>
          </cell>
          <cell r="Y36">
            <v>3</v>
          </cell>
          <cell r="Z36">
            <v>42185</v>
          </cell>
          <cell r="AA36">
            <v>0.4</v>
          </cell>
          <cell r="AC36">
            <v>7</v>
          </cell>
          <cell r="AD36">
            <v>40210</v>
          </cell>
          <cell r="AE36">
            <v>3190343</v>
          </cell>
          <cell r="AF36">
            <v>0</v>
          </cell>
          <cell r="AH36">
            <v>4</v>
          </cell>
          <cell r="AI36" t="str">
            <v>IPC</v>
          </cell>
          <cell r="AJ36">
            <v>4</v>
          </cell>
        </row>
        <row r="37">
          <cell r="A37">
            <v>56</v>
          </cell>
          <cell r="B37">
            <v>1</v>
          </cell>
          <cell r="C37">
            <v>0</v>
          </cell>
          <cell r="D37">
            <v>0</v>
          </cell>
          <cell r="E37">
            <v>2.7397260273972603E-3</v>
          </cell>
          <cell r="F37">
            <v>0</v>
          </cell>
          <cell r="G37">
            <v>365</v>
          </cell>
          <cell r="H37">
            <v>1</v>
          </cell>
          <cell r="I37">
            <v>1</v>
          </cell>
          <cell r="J37" t="str">
            <v>Bonos 14: Prima por recompra de bonos06 y gastos emisión bonos14</v>
          </cell>
          <cell r="K37" t="str">
            <v>DECEVAL</v>
          </cell>
          <cell r="L37">
            <v>2</v>
          </cell>
          <cell r="M37">
            <v>0</v>
          </cell>
          <cell r="N37">
            <v>0</v>
          </cell>
          <cell r="O37">
            <v>365</v>
          </cell>
          <cell r="P37">
            <v>0</v>
          </cell>
          <cell r="Q37">
            <v>0</v>
          </cell>
          <cell r="S37">
            <v>45</v>
          </cell>
          <cell r="T37">
            <v>41258</v>
          </cell>
          <cell r="U37">
            <v>1E-3</v>
          </cell>
          <cell r="W37" t="str">
            <v>361</v>
          </cell>
          <cell r="X37">
            <v>36</v>
          </cell>
          <cell r="Y37">
            <v>1</v>
          </cell>
          <cell r="Z37">
            <v>41626</v>
          </cell>
          <cell r="AA37">
            <v>0.2</v>
          </cell>
          <cell r="AC37">
            <v>7</v>
          </cell>
          <cell r="AD37">
            <v>40210</v>
          </cell>
          <cell r="AE37">
            <v>515000</v>
          </cell>
          <cell r="AF37">
            <v>0</v>
          </cell>
          <cell r="AH37">
            <v>5</v>
          </cell>
          <cell r="AI37" t="str">
            <v>otra</v>
          </cell>
          <cell r="AJ37">
            <v>6</v>
          </cell>
        </row>
        <row r="38">
          <cell r="A38">
            <v>57</v>
          </cell>
          <cell r="B38">
            <v>0</v>
          </cell>
          <cell r="C38">
            <v>0</v>
          </cell>
          <cell r="D38">
            <v>0</v>
          </cell>
          <cell r="E38">
            <v>18</v>
          </cell>
          <cell r="F38">
            <v>3</v>
          </cell>
          <cell r="G38">
            <v>2</v>
          </cell>
          <cell r="H38">
            <v>1</v>
          </cell>
          <cell r="I38">
            <v>2</v>
          </cell>
          <cell r="J38" t="str">
            <v>Corredores verdes (corredor Ayacucho, Cable El Pinal, Cable Villa Liliam)</v>
          </cell>
          <cell r="K38" t="str">
            <v>AFD</v>
          </cell>
          <cell r="L38">
            <v>4</v>
          </cell>
          <cell r="M38">
            <v>41547</v>
          </cell>
          <cell r="N38">
            <v>1</v>
          </cell>
          <cell r="O38">
            <v>360</v>
          </cell>
          <cell r="P38">
            <v>0</v>
          </cell>
          <cell r="Q38">
            <v>0</v>
          </cell>
          <cell r="S38">
            <v>52</v>
          </cell>
          <cell r="T38">
            <v>41810</v>
          </cell>
          <cell r="U38">
            <v>1E-3</v>
          </cell>
          <cell r="W38" t="str">
            <v>362</v>
          </cell>
          <cell r="X38">
            <v>36</v>
          </cell>
          <cell r="Y38">
            <v>2</v>
          </cell>
          <cell r="Z38">
            <v>41790</v>
          </cell>
          <cell r="AA38">
            <v>0.4</v>
          </cell>
          <cell r="AC38">
            <v>7</v>
          </cell>
          <cell r="AD38">
            <v>40238</v>
          </cell>
          <cell r="AE38">
            <v>3532165</v>
          </cell>
          <cell r="AF38">
            <v>0</v>
          </cell>
        </row>
        <row r="39">
          <cell r="A39">
            <v>58</v>
          </cell>
          <cell r="B39">
            <v>1</v>
          </cell>
          <cell r="C39">
            <v>1.9230000000000001E-2</v>
          </cell>
          <cell r="D39">
            <v>0</v>
          </cell>
          <cell r="E39">
            <v>3</v>
          </cell>
          <cell r="F39">
            <v>1</v>
          </cell>
          <cell r="G39">
            <v>4</v>
          </cell>
          <cell r="H39">
            <v>1</v>
          </cell>
          <cell r="I39">
            <v>1</v>
          </cell>
          <cell r="J39" t="str">
            <v>Obras públicas</v>
          </cell>
          <cell r="K39" t="str">
            <v>BANCO DE OCCIDENTE</v>
          </cell>
          <cell r="L39">
            <v>1</v>
          </cell>
          <cell r="M39">
            <v>0</v>
          </cell>
          <cell r="N39">
            <v>0</v>
          </cell>
          <cell r="O39">
            <v>360</v>
          </cell>
          <cell r="P39">
            <v>0</v>
          </cell>
          <cell r="Q39">
            <v>1</v>
          </cell>
          <cell r="S39">
            <v>53</v>
          </cell>
          <cell r="T39">
            <v>41810</v>
          </cell>
          <cell r="U39">
            <v>260000000000</v>
          </cell>
          <cell r="W39" t="str">
            <v>363</v>
          </cell>
          <cell r="X39">
            <v>36</v>
          </cell>
          <cell r="Y39">
            <v>3</v>
          </cell>
          <cell r="Z39">
            <v>42185</v>
          </cell>
          <cell r="AA39">
            <v>0.4</v>
          </cell>
          <cell r="AC39">
            <v>7</v>
          </cell>
          <cell r="AD39">
            <v>40238</v>
          </cell>
          <cell r="AE39">
            <v>515000</v>
          </cell>
          <cell r="AF39">
            <v>0</v>
          </cell>
        </row>
        <row r="40">
          <cell r="A40">
            <v>59</v>
          </cell>
          <cell r="B40">
            <v>1</v>
          </cell>
          <cell r="C40">
            <v>1.9230000000000001E-2</v>
          </cell>
          <cell r="D40">
            <v>0</v>
          </cell>
          <cell r="E40">
            <v>3</v>
          </cell>
          <cell r="F40">
            <v>1</v>
          </cell>
          <cell r="G40">
            <v>4</v>
          </cell>
          <cell r="H40">
            <v>1</v>
          </cell>
          <cell r="I40">
            <v>1</v>
          </cell>
          <cell r="J40" t="str">
            <v>Recompra de la deuda interna</v>
          </cell>
          <cell r="K40" t="str">
            <v>BANCO DE BOGOTÁ - Sustitución</v>
          </cell>
          <cell r="L40">
            <v>1</v>
          </cell>
          <cell r="M40">
            <v>0</v>
          </cell>
          <cell r="N40">
            <v>0</v>
          </cell>
          <cell r="O40">
            <v>360</v>
          </cell>
          <cell r="P40">
            <v>0</v>
          </cell>
          <cell r="Q40">
            <v>1</v>
          </cell>
          <cell r="S40">
            <v>54</v>
          </cell>
          <cell r="T40">
            <v>39070</v>
          </cell>
          <cell r="U40">
            <v>141000000000</v>
          </cell>
          <cell r="W40" t="str">
            <v>371</v>
          </cell>
          <cell r="X40">
            <v>37</v>
          </cell>
          <cell r="Y40">
            <v>1</v>
          </cell>
          <cell r="Z40">
            <v>41626</v>
          </cell>
          <cell r="AA40">
            <v>0.2</v>
          </cell>
          <cell r="AC40">
            <v>7</v>
          </cell>
          <cell r="AD40">
            <v>40269</v>
          </cell>
          <cell r="AE40">
            <v>3418225</v>
          </cell>
          <cell r="AF40">
            <v>0</v>
          </cell>
        </row>
        <row r="41">
          <cell r="A41">
            <v>60</v>
          </cell>
          <cell r="B41">
            <v>1</v>
          </cell>
          <cell r="C41">
            <v>1.26E-2</v>
          </cell>
          <cell r="D41">
            <v>0</v>
          </cell>
          <cell r="E41">
            <v>3</v>
          </cell>
          <cell r="F41">
            <v>1</v>
          </cell>
          <cell r="G41">
            <v>4</v>
          </cell>
          <cell r="H41">
            <v>1</v>
          </cell>
          <cell r="I41">
            <v>1</v>
          </cell>
          <cell r="J41" t="str">
            <v>Construcción PUIs, SITP, Mtto. Infraestructura publica</v>
          </cell>
          <cell r="K41" t="str">
            <v>BANCO DE OCCIDENTE</v>
          </cell>
          <cell r="L41">
            <v>1</v>
          </cell>
          <cell r="M41">
            <v>0</v>
          </cell>
          <cell r="N41">
            <v>0</v>
          </cell>
          <cell r="O41">
            <v>365</v>
          </cell>
          <cell r="P41">
            <v>0</v>
          </cell>
          <cell r="Q41">
            <v>1</v>
          </cell>
          <cell r="S41">
            <v>55</v>
          </cell>
          <cell r="T41">
            <v>41810</v>
          </cell>
          <cell r="U41">
            <v>401000000000</v>
          </cell>
          <cell r="W41" t="str">
            <v>372</v>
          </cell>
          <cell r="X41">
            <v>37</v>
          </cell>
          <cell r="Y41">
            <v>2</v>
          </cell>
          <cell r="Z41">
            <v>41790</v>
          </cell>
          <cell r="AA41">
            <v>0.4</v>
          </cell>
          <cell r="AC41">
            <v>7</v>
          </cell>
          <cell r="AD41">
            <v>40269</v>
          </cell>
          <cell r="AE41">
            <v>515000</v>
          </cell>
          <cell r="AF41">
            <v>0</v>
          </cell>
        </row>
        <row r="42">
          <cell r="A42">
            <v>2</v>
          </cell>
          <cell r="B42">
            <v>1</v>
          </cell>
          <cell r="C42">
            <v>2.4400000000000002E-2</v>
          </cell>
          <cell r="D42">
            <v>0</v>
          </cell>
          <cell r="E42">
            <v>5</v>
          </cell>
          <cell r="F42">
            <v>2</v>
          </cell>
          <cell r="G42">
            <v>4</v>
          </cell>
          <cell r="H42">
            <v>1</v>
          </cell>
          <cell r="I42">
            <v>1</v>
          </cell>
          <cell r="J42" t="str">
            <v>Obras malla vial definidas por el sistema de administración vial</v>
          </cell>
          <cell r="K42" t="str">
            <v>BANCO POPULAR</v>
          </cell>
          <cell r="L42">
            <v>1</v>
          </cell>
          <cell r="M42">
            <v>0</v>
          </cell>
          <cell r="N42">
            <v>0</v>
          </cell>
          <cell r="O42">
            <v>365</v>
          </cell>
          <cell r="P42">
            <v>0</v>
          </cell>
          <cell r="Q42">
            <v>1</v>
          </cell>
          <cell r="S42">
            <v>56</v>
          </cell>
          <cell r="T42">
            <v>41810</v>
          </cell>
          <cell r="U42">
            <v>1E-3</v>
          </cell>
          <cell r="W42" t="str">
            <v>373</v>
          </cell>
          <cell r="X42">
            <v>37</v>
          </cell>
          <cell r="Y42">
            <v>3</v>
          </cell>
          <cell r="Z42">
            <v>42185</v>
          </cell>
          <cell r="AA42">
            <v>0.4</v>
          </cell>
          <cell r="AC42">
            <v>7</v>
          </cell>
          <cell r="AD42">
            <v>40298</v>
          </cell>
          <cell r="AE42">
            <v>36673400</v>
          </cell>
          <cell r="AF42" t="str">
            <v>BOLSA DE VALORES DE COLOMBIA</v>
          </cell>
        </row>
        <row r="43">
          <cell r="A43">
            <v>3</v>
          </cell>
          <cell r="B43">
            <v>1</v>
          </cell>
          <cell r="C43">
            <v>2.9399999999999999E-2</v>
          </cell>
          <cell r="D43">
            <v>0</v>
          </cell>
          <cell r="E43">
            <v>5</v>
          </cell>
          <cell r="F43">
            <v>2</v>
          </cell>
          <cell r="G43">
            <v>4</v>
          </cell>
          <cell r="H43">
            <v>1</v>
          </cell>
          <cell r="I43">
            <v>1</v>
          </cell>
          <cell r="J43" t="str">
            <v>Construcción y Mtto. de puentes, obras malla vial definidas por el sistema de administración vial, ampliación y apertura red vial rural</v>
          </cell>
          <cell r="K43" t="str">
            <v>BBVA</v>
          </cell>
          <cell r="L43">
            <v>1</v>
          </cell>
          <cell r="M43">
            <v>0</v>
          </cell>
          <cell r="N43">
            <v>0</v>
          </cell>
          <cell r="O43">
            <v>365</v>
          </cell>
          <cell r="P43">
            <v>0</v>
          </cell>
          <cell r="Q43">
            <v>1</v>
          </cell>
          <cell r="S43">
            <v>57</v>
          </cell>
          <cell r="T43">
            <v>41533</v>
          </cell>
          <cell r="U43">
            <v>48700000</v>
          </cell>
          <cell r="W43" t="str">
            <v/>
          </cell>
          <cell r="X43">
            <v>0</v>
          </cell>
          <cell r="Y43">
            <v>0</v>
          </cell>
          <cell r="Z43">
            <v>0</v>
          </cell>
          <cell r="AA43">
            <v>0</v>
          </cell>
          <cell r="AC43">
            <v>7</v>
          </cell>
          <cell r="AD43">
            <v>40299</v>
          </cell>
          <cell r="AE43">
            <v>3532165</v>
          </cell>
          <cell r="AF43">
            <v>0</v>
          </cell>
        </row>
        <row r="44">
          <cell r="A44">
            <v>4</v>
          </cell>
          <cell r="B44">
            <v>1</v>
          </cell>
          <cell r="C44">
            <v>3.9E-2</v>
          </cell>
          <cell r="D44">
            <v>0</v>
          </cell>
          <cell r="E44">
            <v>5</v>
          </cell>
          <cell r="F44">
            <v>2</v>
          </cell>
          <cell r="G44">
            <v>4</v>
          </cell>
          <cell r="H44">
            <v>1</v>
          </cell>
          <cell r="I44">
            <v>1</v>
          </cell>
          <cell r="J44" t="str">
            <v>Construcción y Mantenimiento de la Malla Vial</v>
          </cell>
          <cell r="K44" t="str">
            <v>BBVA</v>
          </cell>
          <cell r="L44">
            <v>1</v>
          </cell>
          <cell r="M44">
            <v>0</v>
          </cell>
          <cell r="N44">
            <v>0</v>
          </cell>
          <cell r="O44">
            <v>365</v>
          </cell>
          <cell r="P44">
            <v>0</v>
          </cell>
          <cell r="Q44">
            <v>1</v>
          </cell>
          <cell r="S44">
            <v>58</v>
          </cell>
          <cell r="T44">
            <v>41269</v>
          </cell>
          <cell r="U44">
            <v>52000000000</v>
          </cell>
          <cell r="W44" t="str">
            <v/>
          </cell>
          <cell r="X44">
            <v>0</v>
          </cell>
          <cell r="Y44">
            <v>0</v>
          </cell>
          <cell r="Z44">
            <v>0</v>
          </cell>
          <cell r="AA44">
            <v>0</v>
          </cell>
          <cell r="AC44">
            <v>7</v>
          </cell>
          <cell r="AD44">
            <v>40299</v>
          </cell>
          <cell r="AE44">
            <v>515000</v>
          </cell>
          <cell r="AF44">
            <v>0</v>
          </cell>
        </row>
        <row r="45">
          <cell r="A45">
            <v>5</v>
          </cell>
          <cell r="B45">
            <v>1</v>
          </cell>
          <cell r="C45">
            <v>3.0339190664062876E-2</v>
          </cell>
          <cell r="D45">
            <v>0</v>
          </cell>
          <cell r="E45">
            <v>5</v>
          </cell>
          <cell r="F45">
            <v>2</v>
          </cell>
          <cell r="G45">
            <v>4</v>
          </cell>
          <cell r="H45">
            <v>1</v>
          </cell>
          <cell r="I45">
            <v>1</v>
          </cell>
          <cell r="J45" t="str">
            <v>Adquisición Predios por Valorización Vía Poblado</v>
          </cell>
          <cell r="K45" t="str">
            <v>Banco de Occidente</v>
          </cell>
          <cell r="L45">
            <v>1</v>
          </cell>
          <cell r="M45">
            <v>0</v>
          </cell>
          <cell r="N45">
            <v>0</v>
          </cell>
          <cell r="O45">
            <v>365</v>
          </cell>
          <cell r="P45">
            <v>0</v>
          </cell>
          <cell r="Q45">
            <v>1</v>
          </cell>
          <cell r="S45">
            <v>59</v>
          </cell>
          <cell r="T45">
            <v>41271</v>
          </cell>
          <cell r="U45">
            <v>42083333333</v>
          </cell>
          <cell r="W45" t="str">
            <v/>
          </cell>
          <cell r="X45">
            <v>0</v>
          </cell>
          <cell r="Y45">
            <v>0</v>
          </cell>
          <cell r="Z45">
            <v>0</v>
          </cell>
          <cell r="AA45">
            <v>0</v>
          </cell>
          <cell r="AC45">
            <v>7</v>
          </cell>
          <cell r="AD45">
            <v>40330</v>
          </cell>
          <cell r="AE45">
            <v>3418225</v>
          </cell>
          <cell r="AF45">
            <v>0</v>
          </cell>
        </row>
        <row r="46">
          <cell r="A46">
            <v>8</v>
          </cell>
          <cell r="B46">
            <v>1</v>
          </cell>
          <cell r="C46">
            <v>3.1E-2</v>
          </cell>
          <cell r="D46">
            <v>0</v>
          </cell>
          <cell r="E46">
            <v>10</v>
          </cell>
          <cell r="F46">
            <v>9</v>
          </cell>
          <cell r="G46">
            <v>1</v>
          </cell>
          <cell r="H46">
            <v>1</v>
          </cell>
          <cell r="I46">
            <v>1</v>
          </cell>
          <cell r="J46" t="str">
            <v>Bonos99:</v>
          </cell>
          <cell r="K46" t="str">
            <v>DECEVAL</v>
          </cell>
          <cell r="L46">
            <v>2</v>
          </cell>
          <cell r="M46">
            <v>0</v>
          </cell>
          <cell r="N46">
            <v>0</v>
          </cell>
          <cell r="O46">
            <v>365</v>
          </cell>
          <cell r="P46">
            <v>0</v>
          </cell>
          <cell r="Q46">
            <v>1</v>
          </cell>
          <cell r="S46">
            <v>60</v>
          </cell>
          <cell r="T46">
            <v>41631</v>
          </cell>
          <cell r="U46">
            <v>178000000000</v>
          </cell>
          <cell r="W46" t="str">
            <v/>
          </cell>
          <cell r="X46">
            <v>0</v>
          </cell>
          <cell r="Y46">
            <v>0</v>
          </cell>
          <cell r="Z46">
            <v>0</v>
          </cell>
          <cell r="AA46">
            <v>0</v>
          </cell>
          <cell r="AC46">
            <v>7</v>
          </cell>
          <cell r="AD46">
            <v>40330</v>
          </cell>
          <cell r="AE46">
            <v>515000</v>
          </cell>
          <cell r="AF46">
            <v>0</v>
          </cell>
        </row>
        <row r="47">
          <cell r="A47">
            <v>9</v>
          </cell>
          <cell r="B47">
            <v>1</v>
          </cell>
          <cell r="C47">
            <v>2.2800000000000001E-2</v>
          </cell>
          <cell r="D47">
            <v>0</v>
          </cell>
          <cell r="E47">
            <v>5</v>
          </cell>
          <cell r="F47">
            <v>2</v>
          </cell>
          <cell r="G47">
            <v>4</v>
          </cell>
          <cell r="H47">
            <v>1</v>
          </cell>
          <cell r="I47">
            <v>1</v>
          </cell>
          <cell r="J47" t="str">
            <v>Obras malla vial definidas por el sistema de administración vial</v>
          </cell>
          <cell r="K47" t="str">
            <v>Banco Bogota</v>
          </cell>
          <cell r="L47">
            <v>1</v>
          </cell>
          <cell r="M47">
            <v>0</v>
          </cell>
          <cell r="N47">
            <v>0</v>
          </cell>
          <cell r="O47">
            <v>365</v>
          </cell>
          <cell r="P47">
            <v>0</v>
          </cell>
          <cell r="Q47">
            <v>1</v>
          </cell>
          <cell r="S47">
            <v>2</v>
          </cell>
          <cell r="T47">
            <v>40534</v>
          </cell>
          <cell r="U47">
            <v>5000000000</v>
          </cell>
          <cell r="W47" t="str">
            <v/>
          </cell>
          <cell r="X47">
            <v>0</v>
          </cell>
          <cell r="Y47">
            <v>0</v>
          </cell>
          <cell r="Z47">
            <v>0</v>
          </cell>
          <cell r="AA47">
            <v>0</v>
          </cell>
          <cell r="AC47">
            <v>7</v>
          </cell>
          <cell r="AD47">
            <v>40360</v>
          </cell>
          <cell r="AE47">
            <v>3532165</v>
          </cell>
          <cell r="AF47">
            <v>0</v>
          </cell>
        </row>
        <row r="48">
          <cell r="A48">
            <v>53</v>
          </cell>
          <cell r="B48">
            <v>4</v>
          </cell>
          <cell r="C48">
            <v>0.06</v>
          </cell>
          <cell r="D48">
            <v>0</v>
          </cell>
          <cell r="E48">
            <v>20</v>
          </cell>
          <cell r="F48">
            <v>19</v>
          </cell>
          <cell r="G48">
            <v>1</v>
          </cell>
          <cell r="H48">
            <v>1</v>
          </cell>
          <cell r="I48">
            <v>1</v>
          </cell>
          <cell r="J48" t="str">
            <v>Bonos 14: Prepago de la deuda interna a jun-30-2014</v>
          </cell>
          <cell r="K48" t="str">
            <v>DECEVAL</v>
          </cell>
          <cell r="L48">
            <v>2</v>
          </cell>
          <cell r="M48">
            <v>0</v>
          </cell>
          <cell r="N48">
            <v>0</v>
          </cell>
          <cell r="O48">
            <v>365</v>
          </cell>
          <cell r="P48">
            <v>0</v>
          </cell>
          <cell r="Q48">
            <v>1</v>
          </cell>
          <cell r="S48">
            <v>3</v>
          </cell>
          <cell r="T48">
            <v>40147</v>
          </cell>
          <cell r="U48">
            <v>39500000000</v>
          </cell>
          <cell r="W48" t="str">
            <v/>
          </cell>
          <cell r="X48">
            <v>0</v>
          </cell>
          <cell r="Y48">
            <v>0</v>
          </cell>
          <cell r="Z48">
            <v>0</v>
          </cell>
          <cell r="AA48">
            <v>0</v>
          </cell>
          <cell r="AC48">
            <v>7</v>
          </cell>
          <cell r="AD48">
            <v>40360</v>
          </cell>
          <cell r="AE48">
            <v>515000</v>
          </cell>
          <cell r="AF48">
            <v>0</v>
          </cell>
        </row>
        <row r="49">
          <cell r="A49">
            <v>52</v>
          </cell>
          <cell r="B49">
            <v>1</v>
          </cell>
          <cell r="C49">
            <v>0</v>
          </cell>
          <cell r="D49">
            <v>0</v>
          </cell>
          <cell r="E49">
            <v>2.7397260273972603E-3</v>
          </cell>
          <cell r="F49">
            <v>0</v>
          </cell>
          <cell r="G49">
            <v>365</v>
          </cell>
          <cell r="H49">
            <v>1</v>
          </cell>
          <cell r="I49">
            <v>1</v>
          </cell>
          <cell r="J49" t="str">
            <v>Bonos 14: Gastos emisión bonos14</v>
          </cell>
          <cell r="K49" t="str">
            <v>DECEVAL</v>
          </cell>
          <cell r="L49">
            <v>2</v>
          </cell>
          <cell r="M49">
            <v>0</v>
          </cell>
          <cell r="N49">
            <v>0</v>
          </cell>
          <cell r="O49">
            <v>365</v>
          </cell>
          <cell r="P49">
            <v>0</v>
          </cell>
          <cell r="Q49">
            <v>1</v>
          </cell>
          <cell r="S49">
            <v>4</v>
          </cell>
          <cell r="T49">
            <v>39420</v>
          </cell>
          <cell r="U49">
            <v>11535836347</v>
          </cell>
          <cell r="W49" t="str">
            <v/>
          </cell>
          <cell r="X49">
            <v>0</v>
          </cell>
          <cell r="Y49">
            <v>0</v>
          </cell>
          <cell r="Z49">
            <v>0</v>
          </cell>
          <cell r="AA49">
            <v>0</v>
          </cell>
          <cell r="AC49">
            <v>7</v>
          </cell>
          <cell r="AD49">
            <v>40391</v>
          </cell>
          <cell r="AE49">
            <v>3532165</v>
          </cell>
          <cell r="AF49">
            <v>0</v>
          </cell>
        </row>
        <row r="50">
          <cell r="A50">
            <v>13</v>
          </cell>
          <cell r="B50">
            <v>1</v>
          </cell>
          <cell r="C50">
            <v>1.26E-2</v>
          </cell>
          <cell r="D50">
            <v>0</v>
          </cell>
          <cell r="E50">
            <v>3</v>
          </cell>
          <cell r="F50">
            <v>1</v>
          </cell>
          <cell r="G50">
            <v>4</v>
          </cell>
          <cell r="H50">
            <v>1</v>
          </cell>
          <cell r="I50">
            <v>1</v>
          </cell>
          <cell r="J50" t="str">
            <v>Construcción PUIs, SITP, Mtto. Infraestructura publica. Saldo pendiente a jun-2014</v>
          </cell>
          <cell r="K50" t="str">
            <v>BANCO DE OCCIDENTE</v>
          </cell>
          <cell r="L50">
            <v>1</v>
          </cell>
          <cell r="M50">
            <v>0</v>
          </cell>
          <cell r="N50">
            <v>0</v>
          </cell>
          <cell r="O50">
            <v>365</v>
          </cell>
          <cell r="P50">
            <v>0</v>
          </cell>
          <cell r="Q50">
            <v>0</v>
          </cell>
          <cell r="S50">
            <v>5</v>
          </cell>
          <cell r="T50">
            <v>39811</v>
          </cell>
          <cell r="U50">
            <v>1800000000</v>
          </cell>
          <cell r="W50" t="str">
            <v/>
          </cell>
          <cell r="X50">
            <v>0</v>
          </cell>
          <cell r="Y50">
            <v>0</v>
          </cell>
          <cell r="Z50">
            <v>0</v>
          </cell>
          <cell r="AA50">
            <v>0</v>
          </cell>
          <cell r="AC50">
            <v>7</v>
          </cell>
          <cell r="AD50">
            <v>40391</v>
          </cell>
          <cell r="AE50">
            <v>515000</v>
          </cell>
          <cell r="AF50">
            <v>0</v>
          </cell>
        </row>
        <row r="51">
          <cell r="A51">
            <v>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S51">
            <v>8</v>
          </cell>
          <cell r="T51">
            <v>36483</v>
          </cell>
          <cell r="U51">
            <v>200000000000</v>
          </cell>
          <cell r="W51" t="str">
            <v/>
          </cell>
          <cell r="X51">
            <v>0</v>
          </cell>
          <cell r="Y51">
            <v>0</v>
          </cell>
          <cell r="Z51">
            <v>0</v>
          </cell>
          <cell r="AA51">
            <v>0</v>
          </cell>
          <cell r="AC51">
            <v>7</v>
          </cell>
          <cell r="AD51">
            <v>40420</v>
          </cell>
          <cell r="AE51">
            <v>68586735</v>
          </cell>
          <cell r="AF51" t="str">
            <v>CALIFICADORA INTERNACIONAL MOODY´S</v>
          </cell>
        </row>
        <row r="52">
          <cell r="A52">
            <v>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S52">
            <v>9</v>
          </cell>
          <cell r="T52">
            <v>40892</v>
          </cell>
          <cell r="U52">
            <v>10000000000</v>
          </cell>
          <cell r="W52" t="str">
            <v/>
          </cell>
          <cell r="X52">
            <v>0</v>
          </cell>
          <cell r="Y52">
            <v>0</v>
          </cell>
          <cell r="Z52">
            <v>0</v>
          </cell>
          <cell r="AA52">
            <v>0</v>
          </cell>
          <cell r="AC52">
            <v>7</v>
          </cell>
          <cell r="AD52">
            <v>40422</v>
          </cell>
          <cell r="AE52">
            <v>3418225</v>
          </cell>
          <cell r="AF52">
            <v>0</v>
          </cell>
        </row>
        <row r="53">
          <cell r="A53">
            <v>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S53">
            <v>333</v>
          </cell>
          <cell r="T53">
            <v>40897</v>
          </cell>
          <cell r="U53">
            <v>72000000</v>
          </cell>
          <cell r="W53" t="str">
            <v/>
          </cell>
          <cell r="X53">
            <v>0</v>
          </cell>
          <cell r="Y53">
            <v>0</v>
          </cell>
          <cell r="Z53">
            <v>0</v>
          </cell>
          <cell r="AA53">
            <v>0</v>
          </cell>
          <cell r="AC53">
            <v>7</v>
          </cell>
          <cell r="AD53">
            <v>40422</v>
          </cell>
          <cell r="AE53">
            <v>515000</v>
          </cell>
          <cell r="AF53">
            <v>0</v>
          </cell>
        </row>
        <row r="54">
          <cell r="A54">
            <v>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W54" t="str">
            <v/>
          </cell>
          <cell r="X54">
            <v>0</v>
          </cell>
          <cell r="Y54">
            <v>0</v>
          </cell>
          <cell r="Z54">
            <v>0</v>
          </cell>
          <cell r="AA54">
            <v>0</v>
          </cell>
          <cell r="AC54">
            <v>7</v>
          </cell>
          <cell r="AD54">
            <v>40451</v>
          </cell>
          <cell r="AE54">
            <v>11500011</v>
          </cell>
          <cell r="AF54" t="str">
            <v>SUPERINTENDENCIA FINANCIERA</v>
          </cell>
        </row>
        <row r="55">
          <cell r="A55">
            <v>999</v>
          </cell>
          <cell r="B55">
            <v>5</v>
          </cell>
          <cell r="C55">
            <v>0</v>
          </cell>
          <cell r="D55">
            <v>0</v>
          </cell>
          <cell r="E55">
            <v>19</v>
          </cell>
          <cell r="F55">
            <v>4.5</v>
          </cell>
          <cell r="G55">
            <v>2</v>
          </cell>
          <cell r="H55">
            <v>1</v>
          </cell>
          <cell r="I55">
            <v>2</v>
          </cell>
          <cell r="J55" t="str">
            <v>Programa de Seguridad y Convivencia Ciudadana</v>
          </cell>
          <cell r="K55" t="str">
            <v>BID reconstrucción del original año 2000 (no están en uso)</v>
          </cell>
          <cell r="L55">
            <v>3</v>
          </cell>
          <cell r="M55">
            <v>36691</v>
          </cell>
          <cell r="N55">
            <v>0</v>
          </cell>
          <cell r="O55">
            <v>0</v>
          </cell>
          <cell r="P55">
            <v>0</v>
          </cell>
          <cell r="Q55">
            <v>1</v>
          </cell>
          <cell r="W55" t="str">
            <v/>
          </cell>
          <cell r="X55">
            <v>0</v>
          </cell>
          <cell r="Y55">
            <v>0</v>
          </cell>
          <cell r="Z55">
            <v>0</v>
          </cell>
          <cell r="AA55">
            <v>0</v>
          </cell>
          <cell r="AC55">
            <v>7</v>
          </cell>
          <cell r="AD55">
            <v>40451</v>
          </cell>
          <cell r="AE55">
            <v>15553763</v>
          </cell>
          <cell r="AF55" t="str">
            <v>FITCH RATINGS DE COLOMBIA S.A. SOCIEDAD CALIFICADORA DE VALORES</v>
          </cell>
        </row>
        <row r="56">
          <cell r="W56" t="str">
            <v/>
          </cell>
          <cell r="X56">
            <v>0</v>
          </cell>
          <cell r="Y56">
            <v>0</v>
          </cell>
          <cell r="Z56">
            <v>0</v>
          </cell>
          <cell r="AA56">
            <v>0</v>
          </cell>
          <cell r="AC56">
            <v>7</v>
          </cell>
          <cell r="AD56">
            <v>40452</v>
          </cell>
          <cell r="AE56">
            <v>3532165</v>
          </cell>
          <cell r="AF56">
            <v>0</v>
          </cell>
        </row>
        <row r="57">
          <cell r="W57" t="str">
            <v/>
          </cell>
          <cell r="X57">
            <v>0</v>
          </cell>
          <cell r="Y57">
            <v>0</v>
          </cell>
          <cell r="Z57">
            <v>0</v>
          </cell>
          <cell r="AA57">
            <v>0</v>
          </cell>
          <cell r="AC57">
            <v>7</v>
          </cell>
          <cell r="AD57">
            <v>40452</v>
          </cell>
          <cell r="AE57">
            <v>515000</v>
          </cell>
          <cell r="AF57">
            <v>0</v>
          </cell>
        </row>
        <row r="58">
          <cell r="W58" t="str">
            <v/>
          </cell>
          <cell r="X58">
            <v>0</v>
          </cell>
          <cell r="Y58">
            <v>0</v>
          </cell>
          <cell r="Z58">
            <v>0</v>
          </cell>
          <cell r="AA58">
            <v>0</v>
          </cell>
          <cell r="AC58">
            <v>7</v>
          </cell>
          <cell r="AD58">
            <v>40481</v>
          </cell>
          <cell r="AE58">
            <v>15553763</v>
          </cell>
          <cell r="AF58">
            <v>0</v>
          </cell>
        </row>
        <row r="59">
          <cell r="A59">
            <v>1998</v>
          </cell>
          <cell r="B59">
            <v>0</v>
          </cell>
          <cell r="C59">
            <v>0</v>
          </cell>
          <cell r="D59">
            <v>0</v>
          </cell>
          <cell r="E59">
            <v>0</v>
          </cell>
          <cell r="F59">
            <v>0.06</v>
          </cell>
          <cell r="W59" t="str">
            <v/>
          </cell>
          <cell r="X59">
            <v>0</v>
          </cell>
          <cell r="Y59">
            <v>0</v>
          </cell>
          <cell r="Z59">
            <v>0</v>
          </cell>
          <cell r="AA59">
            <v>0</v>
          </cell>
          <cell r="AC59">
            <v>7</v>
          </cell>
          <cell r="AD59">
            <v>40481</v>
          </cell>
          <cell r="AE59">
            <v>18067597</v>
          </cell>
          <cell r="AF59">
            <v>0</v>
          </cell>
        </row>
        <row r="60">
          <cell r="A60">
            <v>1999</v>
          </cell>
          <cell r="B60">
            <v>5.5300000000000002E-2</v>
          </cell>
          <cell r="C60">
            <v>0.21506896395198782</v>
          </cell>
          <cell r="D60">
            <v>9.2299999999999993E-2</v>
          </cell>
          <cell r="E60">
            <v>0.21920000000000001</v>
          </cell>
          <cell r="F60">
            <v>0.06</v>
          </cell>
          <cell r="W60" t="str">
            <v/>
          </cell>
          <cell r="X60">
            <v>0</v>
          </cell>
          <cell r="Y60">
            <v>0</v>
          </cell>
          <cell r="Z60">
            <v>0</v>
          </cell>
          <cell r="AA60">
            <v>0</v>
          </cell>
          <cell r="AC60">
            <v>7</v>
          </cell>
          <cell r="AD60">
            <v>40481</v>
          </cell>
          <cell r="AE60">
            <v>923232</v>
          </cell>
          <cell r="AF60">
            <v>0</v>
          </cell>
        </row>
        <row r="61">
          <cell r="A61">
            <v>2000</v>
          </cell>
          <cell r="B61">
            <v>6.5000000000000002E-2</v>
          </cell>
          <cell r="C61">
            <v>0.18967642773659521</v>
          </cell>
          <cell r="D61">
            <v>8.7499999999999994E-2</v>
          </cell>
          <cell r="E61">
            <v>0.13350000000000001</v>
          </cell>
          <cell r="F61">
            <v>0.06</v>
          </cell>
          <cell r="W61" t="str">
            <v/>
          </cell>
          <cell r="X61">
            <v>0</v>
          </cell>
          <cell r="Y61">
            <v>0</v>
          </cell>
          <cell r="Z61">
            <v>0</v>
          </cell>
          <cell r="AA61">
            <v>0</v>
          </cell>
          <cell r="AC61">
            <v>7</v>
          </cell>
          <cell r="AD61">
            <v>40483</v>
          </cell>
          <cell r="AE61">
            <v>3418225</v>
          </cell>
          <cell r="AF61">
            <v>0</v>
          </cell>
        </row>
        <row r="62">
          <cell r="A62">
            <v>2001</v>
          </cell>
          <cell r="B62">
            <v>3.27E-2</v>
          </cell>
          <cell r="C62">
            <v>2.7812917754510558E-2</v>
          </cell>
          <cell r="D62">
            <v>7.6499999999999999E-2</v>
          </cell>
          <cell r="E62">
            <v>0.115</v>
          </cell>
          <cell r="F62">
            <v>0.06</v>
          </cell>
          <cell r="W62" t="str">
            <v/>
          </cell>
          <cell r="X62">
            <v>0</v>
          </cell>
          <cell r="Y62">
            <v>0</v>
          </cell>
          <cell r="Z62">
            <v>0</v>
          </cell>
          <cell r="AA62">
            <v>0</v>
          </cell>
          <cell r="AC62">
            <v>7</v>
          </cell>
          <cell r="AD62">
            <v>40483</v>
          </cell>
          <cell r="AE62">
            <v>515000</v>
          </cell>
          <cell r="AF62">
            <v>0</v>
          </cell>
        </row>
        <row r="63">
          <cell r="A63">
            <v>2002</v>
          </cell>
          <cell r="B63">
            <v>1.38E-2</v>
          </cell>
          <cell r="C63">
            <v>0.25035571190390993</v>
          </cell>
          <cell r="D63">
            <v>6.9900000000000004E-2</v>
          </cell>
          <cell r="E63">
            <v>7.6999999999999999E-2</v>
          </cell>
          <cell r="F63">
            <v>0.06</v>
          </cell>
          <cell r="W63" t="str">
            <v/>
          </cell>
          <cell r="X63">
            <v>0</v>
          </cell>
          <cell r="Y63">
            <v>0</v>
          </cell>
          <cell r="Z63">
            <v>0</v>
          </cell>
          <cell r="AA63">
            <v>0</v>
          </cell>
          <cell r="AC63">
            <v>7</v>
          </cell>
          <cell r="AD63">
            <v>40513</v>
          </cell>
          <cell r="AE63">
            <v>515000</v>
          </cell>
          <cell r="AF63">
            <v>0</v>
          </cell>
        </row>
        <row r="64">
          <cell r="A64">
            <v>2003</v>
          </cell>
          <cell r="B64">
            <v>1.2200000000000001E-2</v>
          </cell>
          <cell r="C64">
            <v>-3.022211052119006E-2</v>
          </cell>
          <cell r="D64">
            <v>6.4899999999999999E-2</v>
          </cell>
          <cell r="E64">
            <v>7.9200000000000007E-2</v>
          </cell>
          <cell r="F64">
            <v>0.06</v>
          </cell>
          <cell r="W64" t="str">
            <v/>
          </cell>
          <cell r="X64">
            <v>0</v>
          </cell>
          <cell r="Y64">
            <v>0</v>
          </cell>
          <cell r="Z64">
            <v>0</v>
          </cell>
          <cell r="AA64">
            <v>0</v>
          </cell>
          <cell r="AC64">
            <v>7</v>
          </cell>
          <cell r="AD64">
            <v>40513</v>
          </cell>
          <cell r="AE64">
            <v>3532165</v>
          </cell>
          <cell r="AF64" t="str">
            <v>DECEVAL - Bonos 2006</v>
          </cell>
        </row>
        <row r="65">
          <cell r="A65">
            <v>2004</v>
          </cell>
          <cell r="B65">
            <v>2.7806299999999999E-2</v>
          </cell>
          <cell r="C65">
            <v>-0.13982384340996543</v>
          </cell>
          <cell r="D65">
            <v>5.4979751527215237E-2</v>
          </cell>
          <cell r="E65">
            <v>7.7100000000000002E-2</v>
          </cell>
          <cell r="F65">
            <v>0.06</v>
          </cell>
          <cell r="W65" t="str">
            <v/>
          </cell>
          <cell r="X65">
            <v>0</v>
          </cell>
          <cell r="Y65">
            <v>0</v>
          </cell>
          <cell r="Z65">
            <v>0</v>
          </cell>
          <cell r="AA65">
            <v>0</v>
          </cell>
          <cell r="AC65">
            <v>7</v>
          </cell>
          <cell r="AD65">
            <v>40892</v>
          </cell>
          <cell r="AE65">
            <v>110904515.34999999</v>
          </cell>
          <cell r="AF65" t="str">
            <v>gtos fin bonos</v>
          </cell>
        </row>
        <row r="66">
          <cell r="A66">
            <v>2005</v>
          </cell>
          <cell r="B66">
            <v>4.7E-2</v>
          </cell>
          <cell r="C66">
            <v>-4.4159430902814156E-2</v>
          </cell>
          <cell r="D66">
            <v>4.8536109303839003E-2</v>
          </cell>
          <cell r="E66">
            <v>6.3100000000000003E-2</v>
          </cell>
          <cell r="F66">
            <v>0.06</v>
          </cell>
          <cell r="W66" t="str">
            <v/>
          </cell>
          <cell r="X66">
            <v>0</v>
          </cell>
          <cell r="Y66">
            <v>0</v>
          </cell>
          <cell r="Z66">
            <v>0</v>
          </cell>
          <cell r="AA66">
            <v>0</v>
          </cell>
          <cell r="AC66">
            <v>7</v>
          </cell>
          <cell r="AD66">
            <v>41258</v>
          </cell>
          <cell r="AE66">
            <v>127540192.65249997</v>
          </cell>
          <cell r="AF66" t="str">
            <v>gtos fin bonos</v>
          </cell>
        </row>
        <row r="67">
          <cell r="A67">
            <v>2006</v>
          </cell>
          <cell r="B67">
            <v>5.3699999999999998E-2</v>
          </cell>
          <cell r="C67">
            <v>-1.9888627190025376E-2</v>
          </cell>
          <cell r="D67">
            <v>4.48E-2</v>
          </cell>
          <cell r="E67">
            <v>6.7500000000000004E-2</v>
          </cell>
          <cell r="F67">
            <v>0.06</v>
          </cell>
          <cell r="W67" t="str">
            <v/>
          </cell>
          <cell r="X67">
            <v>0</v>
          </cell>
          <cell r="Y67">
            <v>0</v>
          </cell>
          <cell r="Z67">
            <v>0</v>
          </cell>
          <cell r="AA67">
            <v>0</v>
          </cell>
          <cell r="AC67">
            <v>7</v>
          </cell>
          <cell r="AD67">
            <v>41623</v>
          </cell>
          <cell r="AE67">
            <v>146671221.55037495</v>
          </cell>
          <cell r="AF67" t="str">
            <v>gtos fin bonos</v>
          </cell>
        </row>
        <row r="68">
          <cell r="A68">
            <v>2007</v>
          </cell>
          <cell r="B68">
            <v>4.5962500000000003E-2</v>
          </cell>
          <cell r="C68">
            <v>-0.10006744714778959</v>
          </cell>
          <cell r="D68">
            <v>5.6899999999999999E-2</v>
          </cell>
          <cell r="E68">
            <v>8.9800000000000005E-2</v>
          </cell>
          <cell r="F68">
            <v>0.06</v>
          </cell>
          <cell r="W68" t="str">
            <v/>
          </cell>
          <cell r="X68">
            <v>0</v>
          </cell>
          <cell r="Y68">
            <v>0</v>
          </cell>
          <cell r="Z68">
            <v>0</v>
          </cell>
          <cell r="AA68">
            <v>0</v>
          </cell>
          <cell r="AC68">
            <v>7</v>
          </cell>
          <cell r="AD68">
            <v>41988</v>
          </cell>
          <cell r="AE68">
            <v>168671904.78293121</v>
          </cell>
          <cell r="AF68" t="str">
            <v>gtos fin bonos</v>
          </cell>
        </row>
        <row r="69">
          <cell r="A69">
            <v>2008</v>
          </cell>
          <cell r="B69">
            <v>1.7500000000000002E-2</v>
          </cell>
          <cell r="C69">
            <v>0.11357680319243979</v>
          </cell>
          <cell r="D69">
            <v>7.6700000000000004E-2</v>
          </cell>
          <cell r="E69">
            <v>0.1033</v>
          </cell>
          <cell r="F69">
            <v>0.06</v>
          </cell>
          <cell r="AC69">
            <v>7</v>
          </cell>
          <cell r="AD69">
            <v>42353</v>
          </cell>
          <cell r="AE69">
            <v>193972690.50037086</v>
          </cell>
          <cell r="AF69" t="str">
            <v>gtos fin bonos</v>
          </cell>
        </row>
        <row r="70">
          <cell r="A70">
            <v>2009</v>
          </cell>
          <cell r="B70">
            <v>4.2969999999999996E-3</v>
          </cell>
          <cell r="C70">
            <v>-8.8857589844846929E-2</v>
          </cell>
          <cell r="D70">
            <v>0.02</v>
          </cell>
          <cell r="E70">
            <v>4.1099999999999998E-2</v>
          </cell>
          <cell r="F70">
            <v>0.06</v>
          </cell>
          <cell r="AC70">
            <v>7</v>
          </cell>
          <cell r="AD70">
            <v>42719</v>
          </cell>
          <cell r="AE70">
            <v>223068594.07542646</v>
          </cell>
          <cell r="AF70" t="str">
            <v>gtos fin bonos</v>
          </cell>
        </row>
        <row r="71">
          <cell r="A71">
            <v>2010</v>
          </cell>
          <cell r="B71">
            <v>4.5659999999999997E-3</v>
          </cell>
          <cell r="C71">
            <v>-6.3715922376640588E-2</v>
          </cell>
          <cell r="D71">
            <v>3.1699999999999999E-2</v>
          </cell>
          <cell r="E71">
            <v>3.4700000000000002E-2</v>
          </cell>
          <cell r="F71">
            <v>0.06</v>
          </cell>
          <cell r="AC71">
            <v>44</v>
          </cell>
          <cell r="AD71">
            <v>40892</v>
          </cell>
          <cell r="AE71">
            <v>57613108.249999993</v>
          </cell>
          <cell r="AF71" t="str">
            <v>operaciones conexas deuda int</v>
          </cell>
        </row>
        <row r="72">
          <cell r="A72">
            <v>2011</v>
          </cell>
          <cell r="B72">
            <v>9.0197524999999987E-3</v>
          </cell>
          <cell r="C72">
            <v>-6.9448497227895256E-3</v>
          </cell>
          <cell r="D72">
            <v>4.1820000000000003E-2</v>
          </cell>
          <cell r="E72">
            <v>6.3904942857142849E-2</v>
          </cell>
          <cell r="F72">
            <v>7.6100000000000001E-2</v>
          </cell>
          <cell r="AC72">
            <v>44</v>
          </cell>
          <cell r="AD72">
            <v>41258</v>
          </cell>
          <cell r="AE72">
            <v>66255074.48749999</v>
          </cell>
          <cell r="AF72" t="str">
            <v>operaciones conexas deuda int</v>
          </cell>
        </row>
        <row r="73">
          <cell r="A73">
            <v>2012</v>
          </cell>
          <cell r="B73">
            <v>1.1614299999999999E-2</v>
          </cell>
          <cell r="C73">
            <v>-2.4952562285254443E-2</v>
          </cell>
          <cell r="D73">
            <v>3.8820400000000005E-2</v>
          </cell>
          <cell r="E73">
            <v>8.3845699999999995E-2</v>
          </cell>
          <cell r="F73">
            <v>5.5685000000000005E-2</v>
          </cell>
          <cell r="AC73">
            <v>44</v>
          </cell>
          <cell r="AD73">
            <v>41623</v>
          </cell>
          <cell r="AE73">
            <v>76193335.660624981</v>
          </cell>
          <cell r="AF73" t="str">
            <v>operaciones conexas deuda int</v>
          </cell>
        </row>
        <row r="74">
          <cell r="A74">
            <v>2013</v>
          </cell>
          <cell r="B74">
            <v>4.3505833333333296E-3</v>
          </cell>
          <cell r="C74">
            <v>8.9694213987999274E-2</v>
          </cell>
          <cell r="D74">
            <v>1.9400000000000001E-2</v>
          </cell>
          <cell r="E74">
            <v>4.07E-2</v>
          </cell>
          <cell r="F74">
            <v>3.5000000000000003E-2</v>
          </cell>
          <cell r="AC74">
            <v>44</v>
          </cell>
          <cell r="AD74">
            <v>41988</v>
          </cell>
          <cell r="AE74">
            <v>87622336.009718716</v>
          </cell>
          <cell r="AF74" t="str">
            <v>operaciones conexas deuda int</v>
          </cell>
        </row>
        <row r="75">
          <cell r="A75">
            <v>2014</v>
          </cell>
          <cell r="B75">
            <v>1.0301724999999999E-2</v>
          </cell>
          <cell r="C75">
            <v>4.7718319590396518E-2</v>
          </cell>
          <cell r="D75">
            <v>4.7729999999999995E-2</v>
          </cell>
          <cell r="E75">
            <v>7.573160000000001E-2</v>
          </cell>
          <cell r="F75">
            <v>5.5685000000000005E-2</v>
          </cell>
          <cell r="AC75">
            <v>44</v>
          </cell>
          <cell r="AD75">
            <v>42353</v>
          </cell>
          <cell r="AE75">
            <v>100765686.41117652</v>
          </cell>
          <cell r="AF75" t="str">
            <v>operaciones conexas deuda int</v>
          </cell>
        </row>
        <row r="76">
          <cell r="A76">
            <v>2015</v>
          </cell>
          <cell r="B76">
            <v>1.32053E-2</v>
          </cell>
          <cell r="C76">
            <v>1.120809889571639E-2</v>
          </cell>
          <cell r="D76">
            <v>4.7729999999999995E-2</v>
          </cell>
          <cell r="E76">
            <v>8.3088648106000029E-2</v>
          </cell>
          <cell r="F76">
            <v>5.5685000000000005E-2</v>
          </cell>
          <cell r="AC76">
            <v>44</v>
          </cell>
          <cell r="AD76">
            <v>42719</v>
          </cell>
          <cell r="AE76">
            <v>115880539.37285298</v>
          </cell>
          <cell r="AF76" t="str">
            <v>operaciones conexas deuda int</v>
          </cell>
        </row>
        <row r="77">
          <cell r="A77">
            <v>2016</v>
          </cell>
          <cell r="B77">
            <v>2.1080749999999999E-2</v>
          </cell>
          <cell r="C77">
            <v>9.4401504684424875E-3</v>
          </cell>
          <cell r="D77">
            <v>4.7729999999999995E-2</v>
          </cell>
          <cell r="E77">
            <v>8.3088648106000029E-2</v>
          </cell>
          <cell r="F77">
            <v>5.5685000000000005E-2</v>
          </cell>
          <cell r="AC77">
            <v>44</v>
          </cell>
          <cell r="AD77">
            <v>43084</v>
          </cell>
          <cell r="AE77">
            <v>133262620.27878092</v>
          </cell>
          <cell r="AF77" t="str">
            <v>operaciones conexas deuda int</v>
          </cell>
        </row>
        <row r="78">
          <cell r="A78">
            <v>2017</v>
          </cell>
          <cell r="B78">
            <v>3.9377250000000003E-2</v>
          </cell>
          <cell r="C78">
            <v>7.859409763901537E-3</v>
          </cell>
          <cell r="D78">
            <v>4.7729999999999995E-2</v>
          </cell>
          <cell r="E78">
            <v>8.3088648106000029E-2</v>
          </cell>
          <cell r="F78">
            <v>5.5685000000000005E-2</v>
          </cell>
          <cell r="AC78">
            <v>44</v>
          </cell>
          <cell r="AD78">
            <v>43449</v>
          </cell>
          <cell r="AE78">
            <v>153252013.32059804</v>
          </cell>
          <cell r="AF78" t="str">
            <v>operaciones conexas deuda int</v>
          </cell>
        </row>
        <row r="79">
          <cell r="A79">
            <v>2018</v>
          </cell>
          <cell r="B79">
            <v>3.9377250000000003E-2</v>
          </cell>
          <cell r="C79">
            <v>7.6228296708182874E-3</v>
          </cell>
          <cell r="D79">
            <v>4.7729999999999995E-2</v>
          </cell>
          <cell r="E79">
            <v>8.3088648106000029E-2</v>
          </cell>
          <cell r="F79">
            <v>5.5685000000000005E-2</v>
          </cell>
          <cell r="AC79">
            <v>44</v>
          </cell>
          <cell r="AD79">
            <v>43814</v>
          </cell>
          <cell r="AE79">
            <v>176239815.31868774</v>
          </cell>
          <cell r="AF79" t="str">
            <v>operaciones conexas deuda int</v>
          </cell>
        </row>
        <row r="80">
          <cell r="A80">
            <v>2019</v>
          </cell>
          <cell r="B80">
            <v>3.9377250000000003E-2</v>
          </cell>
          <cell r="C80">
            <v>9.8877939409294235E-3</v>
          </cell>
          <cell r="D80">
            <v>4.7729999999999995E-2</v>
          </cell>
          <cell r="E80">
            <v>8.3088648106000029E-2</v>
          </cell>
          <cell r="F80">
            <v>5.5685000000000005E-2</v>
          </cell>
          <cell r="AC80">
            <v>44</v>
          </cell>
          <cell r="AD80">
            <v>44180</v>
          </cell>
          <cell r="AE80">
            <v>202675787.61649087</v>
          </cell>
          <cell r="AF80" t="str">
            <v>operaciones conexas deuda int</v>
          </cell>
        </row>
        <row r="81">
          <cell r="A81">
            <v>2020</v>
          </cell>
          <cell r="B81">
            <v>3.9377250000000003E-2</v>
          </cell>
          <cell r="C81">
            <v>9.8888925485149937E-3</v>
          </cell>
          <cell r="D81">
            <v>4.7729999999999995E-2</v>
          </cell>
          <cell r="E81">
            <v>8.3088648106000029E-2</v>
          </cell>
          <cell r="F81">
            <v>5.5685000000000005E-2</v>
          </cell>
          <cell r="AC81">
            <v>44</v>
          </cell>
          <cell r="AD81">
            <v>44545</v>
          </cell>
          <cell r="AE81">
            <v>233077155.75896448</v>
          </cell>
          <cell r="AF81" t="str">
            <v>operaciones conexas deuda int</v>
          </cell>
        </row>
        <row r="82">
          <cell r="A82">
            <v>2021</v>
          </cell>
          <cell r="B82">
            <v>3.9377250000000003E-2</v>
          </cell>
          <cell r="C82">
            <v>9.8899805193375379E-3</v>
          </cell>
          <cell r="D82">
            <v>4.7729999999999995E-2</v>
          </cell>
          <cell r="E82">
            <v>8.3088648106000029E-2</v>
          </cell>
          <cell r="F82">
            <v>5.5685000000000005E-2</v>
          </cell>
          <cell r="AC82">
            <v>44</v>
          </cell>
          <cell r="AD82">
            <v>44910</v>
          </cell>
          <cell r="AE82">
            <v>268038729.12280914</v>
          </cell>
          <cell r="AF82" t="str">
            <v>operaciones conexas deuda int</v>
          </cell>
        </row>
        <row r="83">
          <cell r="A83">
            <v>2022</v>
          </cell>
          <cell r="B83">
            <v>3.9377250000000003E-2</v>
          </cell>
          <cell r="C83">
            <v>9.8910579540496535E-3</v>
          </cell>
          <cell r="D83">
            <v>4.7729999999999995E-2</v>
          </cell>
          <cell r="E83">
            <v>8.3088648106000029E-2</v>
          </cell>
          <cell r="F83">
            <v>5.5685000000000005E-2</v>
          </cell>
          <cell r="AC83">
            <v>44</v>
          </cell>
          <cell r="AD83">
            <v>45275</v>
          </cell>
          <cell r="AE83">
            <v>308244538.49123049</v>
          </cell>
          <cell r="AF83">
            <v>0</v>
          </cell>
        </row>
        <row r="84">
          <cell r="A84">
            <v>2023</v>
          </cell>
          <cell r="B84">
            <v>3.9377250000000003E-2</v>
          </cell>
          <cell r="C84">
            <v>9.8921249523973298E-3</v>
          </cell>
          <cell r="D84">
            <v>4.7729999999999995E-2</v>
          </cell>
          <cell r="E84">
            <v>8.3088648106000029E-2</v>
          </cell>
          <cell r="F84">
            <v>5.5685000000000005E-2</v>
          </cell>
          <cell r="AC84">
            <v>44</v>
          </cell>
          <cell r="AD84">
            <v>45641</v>
          </cell>
          <cell r="AE84">
            <v>354481219.26491505</v>
          </cell>
          <cell r="AF84">
            <v>0</v>
          </cell>
        </row>
        <row r="85">
          <cell r="A85">
            <v>2024</v>
          </cell>
          <cell r="B85">
            <v>3.9377250000000003E-2</v>
          </cell>
          <cell r="C85">
            <v>9.8931816132266093E-3</v>
          </cell>
          <cell r="D85">
            <v>4.7729999999999995E-2</v>
          </cell>
          <cell r="E85">
            <v>8.3088648106000029E-2</v>
          </cell>
          <cell r="F85">
            <v>5.5685000000000005E-2</v>
          </cell>
          <cell r="AC85">
            <v>45</v>
          </cell>
          <cell r="AD85">
            <v>40892</v>
          </cell>
          <cell r="AE85">
            <v>78874745.25</v>
          </cell>
          <cell r="AF85" t="str">
            <v>operaciones conexas deuda ext</v>
          </cell>
        </row>
        <row r="86">
          <cell r="A86">
            <v>2025</v>
          </cell>
          <cell r="B86">
            <v>3.9377250000000003E-2</v>
          </cell>
          <cell r="C86">
            <v>1.6120966823884201E-2</v>
          </cell>
          <cell r="D86">
            <v>4.7729999999999995E-2</v>
          </cell>
          <cell r="E86">
            <v>8.0194259539999577E-2</v>
          </cell>
          <cell r="F86">
            <v>7.6100000000000001E-2</v>
          </cell>
          <cell r="AC86">
            <v>45</v>
          </cell>
          <cell r="AD86">
            <v>41258</v>
          </cell>
          <cell r="AE86">
            <v>90705957.037499994</v>
          </cell>
          <cell r="AF86" t="str">
            <v>operaciones conexas deuda ext</v>
          </cell>
        </row>
        <row r="87">
          <cell r="A87">
            <v>2026</v>
          </cell>
          <cell r="B87">
            <v>3.9377250000000003E-2</v>
          </cell>
          <cell r="C87">
            <v>1.6120966823884201E-2</v>
          </cell>
          <cell r="D87">
            <v>4.7729999999999995E-2</v>
          </cell>
          <cell r="E87">
            <v>8.0194259539999577E-2</v>
          </cell>
          <cell r="F87">
            <v>7.6100000000000001E-2</v>
          </cell>
          <cell r="AC87">
            <v>45</v>
          </cell>
          <cell r="AD87">
            <v>41623</v>
          </cell>
          <cell r="AE87">
            <v>104311850.59312499</v>
          </cell>
          <cell r="AF87" t="str">
            <v>operaciones conexas deuda ext</v>
          </cell>
        </row>
        <row r="88">
          <cell r="A88">
            <v>2027</v>
          </cell>
          <cell r="B88">
            <v>3.9377250000000003E-2</v>
          </cell>
          <cell r="C88">
            <v>1.6120966823884201E-2</v>
          </cell>
          <cell r="D88">
            <v>4.7729999999999995E-2</v>
          </cell>
          <cell r="E88">
            <v>8.0194259539999577E-2</v>
          </cell>
          <cell r="F88">
            <v>7.6100000000000001E-2</v>
          </cell>
          <cell r="AC88">
            <v>45</v>
          </cell>
          <cell r="AD88">
            <v>41988</v>
          </cell>
          <cell r="AE88">
            <v>119958628.18209372</v>
          </cell>
          <cell r="AF88" t="str">
            <v>operaciones conexas deuda ext</v>
          </cell>
        </row>
        <row r="89">
          <cell r="A89">
            <v>2028</v>
          </cell>
          <cell r="B89">
            <v>3.9377250000000003E-2</v>
          </cell>
          <cell r="C89">
            <v>1.6120966823884201E-2</v>
          </cell>
          <cell r="D89">
            <v>4.7729999999999995E-2</v>
          </cell>
          <cell r="E89">
            <v>8.0194259539999577E-2</v>
          </cell>
          <cell r="F89">
            <v>7.6100000000000001E-2</v>
          </cell>
          <cell r="AC89">
            <v>45</v>
          </cell>
          <cell r="AD89">
            <v>42353</v>
          </cell>
          <cell r="AE89">
            <v>137952422.40940776</v>
          </cell>
          <cell r="AF89" t="str">
            <v>operaciones conexas deuda ext</v>
          </cell>
        </row>
        <row r="90">
          <cell r="A90">
            <v>2029</v>
          </cell>
          <cell r="B90">
            <v>3.9377250000000003E-2</v>
          </cell>
          <cell r="C90">
            <v>1.6120966823884201E-2</v>
          </cell>
          <cell r="D90">
            <v>4.7729999999999995E-2</v>
          </cell>
          <cell r="E90">
            <v>8.0194259539999577E-2</v>
          </cell>
          <cell r="F90">
            <v>7.6100000000000001E-2</v>
          </cell>
          <cell r="AC90">
            <v>45</v>
          </cell>
          <cell r="AD90">
            <v>42719</v>
          </cell>
          <cell r="AE90">
            <v>158645285.77081892</v>
          </cell>
          <cell r="AF90" t="str">
            <v>operaciones conexas deuda ext</v>
          </cell>
        </row>
        <row r="91">
          <cell r="A91">
            <v>2030</v>
          </cell>
          <cell r="B91">
            <v>3.9377250000000003E-2</v>
          </cell>
          <cell r="C91">
            <v>1.6120966823884201E-2</v>
          </cell>
          <cell r="D91">
            <v>4.7729999999999995E-2</v>
          </cell>
          <cell r="E91">
            <v>8.0194259539999577E-2</v>
          </cell>
          <cell r="F91">
            <v>7.6100000000000001E-2</v>
          </cell>
          <cell r="AC91">
            <v>45</v>
          </cell>
          <cell r="AD91">
            <v>43084</v>
          </cell>
          <cell r="AE91">
            <v>182442078.63644174</v>
          </cell>
          <cell r="AF91" t="str">
            <v>operaciones conexas deuda ext</v>
          </cell>
        </row>
        <row r="92">
          <cell r="A92">
            <v>2031</v>
          </cell>
          <cell r="B92">
            <v>3.9377250000000003E-2</v>
          </cell>
          <cell r="C92">
            <v>1.6120966823884201E-2</v>
          </cell>
          <cell r="D92">
            <v>4.7729999999999995E-2</v>
          </cell>
          <cell r="E92">
            <v>8.0194259539999577E-2</v>
          </cell>
          <cell r="F92">
            <v>7.6100000000000001E-2</v>
          </cell>
          <cell r="AC92">
            <v>45</v>
          </cell>
          <cell r="AD92">
            <v>43449</v>
          </cell>
          <cell r="AE92">
            <v>209808390.43190798</v>
          </cell>
          <cell r="AF92" t="str">
            <v>operaciones conexas deuda ext</v>
          </cell>
        </row>
        <row r="93">
          <cell r="A93">
            <v>2032</v>
          </cell>
          <cell r="B93">
            <v>2.1478500000000001E-2</v>
          </cell>
          <cell r="C93">
            <v>1.6120966823884201E-2</v>
          </cell>
          <cell r="D93">
            <v>0.03</v>
          </cell>
          <cell r="E93">
            <v>6.2402640000000176E-2</v>
          </cell>
          <cell r="F93">
            <v>7.6100000000000001E-2</v>
          </cell>
          <cell r="AC93">
            <v>45</v>
          </cell>
          <cell r="AD93">
            <v>43814</v>
          </cell>
          <cell r="AE93">
            <v>241279648.99669415</v>
          </cell>
          <cell r="AF93" t="str">
            <v>operaciones conexas deuda ext</v>
          </cell>
        </row>
        <row r="94">
          <cell r="A94">
            <v>2033</v>
          </cell>
          <cell r="B94">
            <v>2.1478500000000001E-2</v>
          </cell>
          <cell r="C94">
            <v>1.6120966823884201E-2</v>
          </cell>
          <cell r="D94">
            <v>0.04</v>
          </cell>
          <cell r="E94">
            <v>6.2402640000000176E-2</v>
          </cell>
          <cell r="F94">
            <v>7.6100000000000001E-2</v>
          </cell>
          <cell r="AC94">
            <v>45</v>
          </cell>
          <cell r="AD94">
            <v>44180</v>
          </cell>
          <cell r="AE94">
            <v>277471596.34619826</v>
          </cell>
          <cell r="AF94" t="str">
            <v>operaciones conexas deuda ext</v>
          </cell>
        </row>
        <row r="95">
          <cell r="A95">
            <v>2034</v>
          </cell>
          <cell r="B95">
            <v>2.1478500000000001E-2</v>
          </cell>
          <cell r="C95">
            <v>1.6120966823884201E-2</v>
          </cell>
          <cell r="D95">
            <v>0.04</v>
          </cell>
          <cell r="E95">
            <v>6.2402640000000176E-2</v>
          </cell>
          <cell r="F95">
            <v>7.6100000000000001E-2</v>
          </cell>
          <cell r="AC95">
            <v>45</v>
          </cell>
          <cell r="AD95">
            <v>44545</v>
          </cell>
          <cell r="AE95">
            <v>319092335.79812795</v>
          </cell>
          <cell r="AF95" t="str">
            <v>operaciones conexas deuda ext</v>
          </cell>
        </row>
        <row r="96">
          <cell r="A96">
            <v>2035</v>
          </cell>
          <cell r="B96">
            <v>2.1478500000000001E-2</v>
          </cell>
          <cell r="C96">
            <v>1.6120966823884201E-2</v>
          </cell>
          <cell r="D96">
            <v>0.04</v>
          </cell>
          <cell r="E96">
            <v>6.2402640000000176E-2</v>
          </cell>
          <cell r="F96">
            <v>7.6100000000000001E-2</v>
          </cell>
          <cell r="AC96">
            <v>45</v>
          </cell>
          <cell r="AD96">
            <v>44910</v>
          </cell>
          <cell r="AE96">
            <v>366956186.1678471</v>
          </cell>
          <cell r="AF96" t="str">
            <v>operaciones conexas deuda ext</v>
          </cell>
        </row>
        <row r="97">
          <cell r="A97">
            <v>2036</v>
          </cell>
          <cell r="B97">
            <v>0.04</v>
          </cell>
          <cell r="C97">
            <v>1.6120966823884201E-2</v>
          </cell>
          <cell r="D97">
            <v>0.04</v>
          </cell>
          <cell r="E97">
            <v>6.2402640000000176E-2</v>
          </cell>
          <cell r="F97">
            <v>7.6100000000000001E-2</v>
          </cell>
          <cell r="AC97">
            <v>45</v>
          </cell>
          <cell r="AD97">
            <v>45275</v>
          </cell>
          <cell r="AE97">
            <v>421999614.09302413</v>
          </cell>
          <cell r="AF97">
            <v>0</v>
          </cell>
        </row>
        <row r="98">
          <cell r="A98">
            <v>2037</v>
          </cell>
          <cell r="B98">
            <v>0.04</v>
          </cell>
          <cell r="C98">
            <v>1.6120966823884201E-2</v>
          </cell>
          <cell r="D98">
            <v>0.04</v>
          </cell>
          <cell r="E98">
            <v>6.2402640000000176E-2</v>
          </cell>
          <cell r="F98">
            <v>7.6100000000000001E-2</v>
          </cell>
          <cell r="AC98">
            <v>45</v>
          </cell>
          <cell r="AD98">
            <v>45641</v>
          </cell>
          <cell r="AE98">
            <v>485299556.20697773</v>
          </cell>
          <cell r="AF98">
            <v>0</v>
          </cell>
        </row>
        <row r="99">
          <cell r="A99">
            <v>2038</v>
          </cell>
          <cell r="B99">
            <v>0.04</v>
          </cell>
          <cell r="C99">
            <v>1.6120966823884201E-2</v>
          </cell>
          <cell r="D99">
            <v>0.04</v>
          </cell>
          <cell r="E99">
            <v>6.2402640000000176E-2</v>
          </cell>
          <cell r="F99">
            <v>7.6100000000000001E-2</v>
          </cell>
          <cell r="AC99">
            <v>55</v>
          </cell>
          <cell r="AD99">
            <v>41958</v>
          </cell>
          <cell r="AE99">
            <v>220095000</v>
          </cell>
          <cell r="AF99" t="str">
            <v>costos anuales recurrentes emision bono 2014.</v>
          </cell>
        </row>
        <row r="100">
          <cell r="A100">
            <v>2039</v>
          </cell>
          <cell r="B100">
            <v>0.04</v>
          </cell>
          <cell r="C100">
            <v>1.6120966823884201E-2</v>
          </cell>
          <cell r="D100">
            <v>0.04</v>
          </cell>
          <cell r="E100">
            <v>6.2402640000000176E-2</v>
          </cell>
          <cell r="F100">
            <v>7.6100000000000001E-2</v>
          </cell>
          <cell r="AC100">
            <v>55</v>
          </cell>
          <cell r="AD100">
            <v>42323</v>
          </cell>
          <cell r="AE100">
            <v>226697850</v>
          </cell>
          <cell r="AF100" t="str">
            <v>costos anuales recurrentes emision bono 2014.</v>
          </cell>
        </row>
        <row r="101">
          <cell r="A101">
            <v>2040</v>
          </cell>
          <cell r="B101">
            <v>0.04</v>
          </cell>
          <cell r="C101">
            <v>1.6120966823884201E-2</v>
          </cell>
          <cell r="D101">
            <v>0.04</v>
          </cell>
          <cell r="E101">
            <v>6.2402640000000176E-2</v>
          </cell>
          <cell r="F101">
            <v>7.6100000000000001E-2</v>
          </cell>
          <cell r="AC101">
            <v>55</v>
          </cell>
          <cell r="AD101">
            <v>42689</v>
          </cell>
          <cell r="AE101">
            <v>233498785.5</v>
          </cell>
          <cell r="AF101" t="str">
            <v>costos anuales recurrentes emision bono 2014.</v>
          </cell>
        </row>
        <row r="102">
          <cell r="A102">
            <v>2041</v>
          </cell>
          <cell r="B102">
            <v>0.04</v>
          </cell>
          <cell r="C102">
            <v>1.6120966823884201E-2</v>
          </cell>
          <cell r="D102">
            <v>0.04</v>
          </cell>
          <cell r="E102">
            <v>6.2402640000000176E-2</v>
          </cell>
          <cell r="F102">
            <v>7.6100000000000001E-2</v>
          </cell>
          <cell r="AC102">
            <v>55</v>
          </cell>
          <cell r="AD102">
            <v>43054</v>
          </cell>
          <cell r="AE102">
            <v>240503749.065</v>
          </cell>
          <cell r="AF102" t="str">
            <v>costos anuales recurrentes emision bono 2014.</v>
          </cell>
        </row>
        <row r="103">
          <cell r="A103">
            <v>2042</v>
          </cell>
          <cell r="B103">
            <v>0.04</v>
          </cell>
          <cell r="C103">
            <v>1.6120966823884201E-2</v>
          </cell>
          <cell r="D103">
            <v>0.04</v>
          </cell>
          <cell r="E103">
            <v>6.2402640000000176E-2</v>
          </cell>
          <cell r="F103">
            <v>7.6100000000000001E-2</v>
          </cell>
          <cell r="AC103">
            <v>55</v>
          </cell>
          <cell r="AD103">
            <v>43419</v>
          </cell>
          <cell r="AE103">
            <v>247718861.53694999</v>
          </cell>
          <cell r="AF103" t="str">
            <v>costos anuales recurrentes emision bono 2014.</v>
          </cell>
        </row>
        <row r="104">
          <cell r="AC104">
            <v>55</v>
          </cell>
          <cell r="AD104">
            <v>43784</v>
          </cell>
          <cell r="AE104">
            <v>255150427.38305849</v>
          </cell>
          <cell r="AF104" t="str">
            <v>costos anuales recurrentes emision bono 2014.</v>
          </cell>
        </row>
        <row r="105">
          <cell r="AC105">
            <v>55</v>
          </cell>
          <cell r="AD105">
            <v>44150</v>
          </cell>
          <cell r="AE105">
            <v>262804940.20455024</v>
          </cell>
          <cell r="AF105" t="str">
            <v>costos anuales recurrentes emision bono 2014.</v>
          </cell>
        </row>
        <row r="106">
          <cell r="AC106">
            <v>55</v>
          </cell>
          <cell r="AD106">
            <v>44515</v>
          </cell>
          <cell r="AE106">
            <v>270689088.41068673</v>
          </cell>
          <cell r="AF106" t="str">
            <v>costos anuales recurrentes emision bono 2014.</v>
          </cell>
        </row>
        <row r="107">
          <cell r="AC107">
            <v>55</v>
          </cell>
          <cell r="AD107">
            <v>44880</v>
          </cell>
          <cell r="AE107">
            <v>278809761.06300735</v>
          </cell>
          <cell r="AF107" t="str">
            <v>costos anuales recurrentes emision bono 2014.</v>
          </cell>
        </row>
        <row r="108">
          <cell r="AC108">
            <v>55</v>
          </cell>
          <cell r="AD108">
            <v>45245</v>
          </cell>
          <cell r="AE108">
            <v>287174053.89489758</v>
          </cell>
          <cell r="AF108" t="str">
            <v>costos anuales recurrentes emision bono 2014.</v>
          </cell>
        </row>
        <row r="109">
          <cell r="AC109">
            <v>55</v>
          </cell>
          <cell r="AD109">
            <v>45611</v>
          </cell>
          <cell r="AE109">
            <v>295789275.5117445</v>
          </cell>
          <cell r="AF109" t="str">
            <v>costos anuales recurrentes emision bono 2014.</v>
          </cell>
        </row>
        <row r="110">
          <cell r="AC110">
            <v>55</v>
          </cell>
          <cell r="AD110">
            <v>45976</v>
          </cell>
          <cell r="AE110">
            <v>304662953.77709687</v>
          </cell>
          <cell r="AF110" t="str">
            <v>costos anuales recurrentes emision bono 2014.</v>
          </cell>
        </row>
        <row r="111">
          <cell r="AC111">
            <v>55</v>
          </cell>
          <cell r="AD111">
            <v>46341</v>
          </cell>
          <cell r="AE111">
            <v>313802842.39040977</v>
          </cell>
          <cell r="AF111" t="str">
            <v>costos anuales recurrentes emision bono 2014.</v>
          </cell>
        </row>
        <row r="112">
          <cell r="AC112">
            <v>55</v>
          </cell>
          <cell r="AD112">
            <v>46706</v>
          </cell>
          <cell r="AE112">
            <v>323216927.66212207</v>
          </cell>
          <cell r="AF112" t="str">
            <v>costos anuales recurrentes emision bono 2014.</v>
          </cell>
        </row>
        <row r="113">
          <cell r="AC113">
            <v>55</v>
          </cell>
          <cell r="AD113">
            <v>47072</v>
          </cell>
          <cell r="AE113">
            <v>332913435.49198574</v>
          </cell>
          <cell r="AF113" t="str">
            <v>costos anuales recurrentes emision bono 2014.</v>
          </cell>
        </row>
        <row r="114">
          <cell r="AC114">
            <v>55</v>
          </cell>
          <cell r="AD114">
            <v>47437</v>
          </cell>
          <cell r="AE114">
            <v>342900838.55674529</v>
          </cell>
          <cell r="AF114" t="str">
            <v>costos anuales recurrentes emision bono 2014.</v>
          </cell>
        </row>
        <row r="115">
          <cell r="AC115">
            <v>55</v>
          </cell>
          <cell r="AD115">
            <v>47802</v>
          </cell>
          <cell r="AE115">
            <v>353187863.71344763</v>
          </cell>
          <cell r="AF115" t="str">
            <v>costos anuales recurrentes emision bono 2014.</v>
          </cell>
        </row>
        <row r="116">
          <cell r="AC116">
            <v>55</v>
          </cell>
          <cell r="AD116">
            <v>48167</v>
          </cell>
          <cell r="AE116">
            <v>363783499.62485105</v>
          </cell>
          <cell r="AF116" t="str">
            <v>costos anuales recurrentes emision bono 2014.</v>
          </cell>
        </row>
        <row r="117">
          <cell r="AC117">
            <v>55</v>
          </cell>
          <cell r="AD117">
            <v>48533</v>
          </cell>
          <cell r="AE117">
            <v>374697004.61359662</v>
          </cell>
          <cell r="AF117" t="str">
            <v>costos anuales recurrentes emision bono 2014.</v>
          </cell>
        </row>
        <row r="118">
          <cell r="AC118">
            <v>55</v>
          </cell>
          <cell r="AD118">
            <v>48898</v>
          </cell>
          <cell r="AE118">
            <v>385937914.7520045</v>
          </cell>
          <cell r="AF118" t="str">
            <v>costos anuales recurrentes emision bono 2014.</v>
          </cell>
        </row>
        <row r="119">
          <cell r="AC119">
            <v>56</v>
          </cell>
          <cell r="AD119">
            <v>41593</v>
          </cell>
          <cell r="AE119">
            <v>13509516667</v>
          </cell>
          <cell r="AF119" t="str">
            <v>Prima por recompra de bonos y gastos emisión.</v>
          </cell>
        </row>
        <row r="120">
          <cell r="AC120">
            <v>32</v>
          </cell>
          <cell r="AD120">
            <v>40685</v>
          </cell>
          <cell r="AE120">
            <v>1250000</v>
          </cell>
          <cell r="AF120" t="str">
            <v>comisión compromiso AFD/2014</v>
          </cell>
        </row>
        <row r="121">
          <cell r="AC121">
            <v>32</v>
          </cell>
          <cell r="AD121">
            <v>40816</v>
          </cell>
          <cell r="AE121">
            <v>271239.77048454381</v>
          </cell>
          <cell r="AF121" t="str">
            <v>comisión compromiso AFD/2014</v>
          </cell>
        </row>
        <row r="122">
          <cell r="AC122">
            <v>32</v>
          </cell>
          <cell r="AD122">
            <v>40999</v>
          </cell>
          <cell r="AE122">
            <v>237892.05002624859</v>
          </cell>
          <cell r="AF122" t="str">
            <v>comisión compromiso AFD/2014</v>
          </cell>
        </row>
        <row r="123">
          <cell r="AC123">
            <v>32</v>
          </cell>
          <cell r="AD123">
            <v>41182</v>
          </cell>
          <cell r="AE123">
            <v>247560.35153936627</v>
          </cell>
          <cell r="AF123" t="str">
            <v>comisión compromiso AFD/2014</v>
          </cell>
        </row>
        <row r="124">
          <cell r="AC124">
            <v>32</v>
          </cell>
          <cell r="AD124">
            <v>41364</v>
          </cell>
          <cell r="AE124">
            <v>246205.87988844956</v>
          </cell>
          <cell r="AF124" t="str">
            <v>comisión compromiso AFD/2014</v>
          </cell>
        </row>
        <row r="125">
          <cell r="AC125">
            <v>32</v>
          </cell>
          <cell r="AD125">
            <v>41547</v>
          </cell>
          <cell r="AE125">
            <v>238199.27016543364</v>
          </cell>
          <cell r="AF125" t="str">
            <v>comisión compromiso AFD/2014</v>
          </cell>
        </row>
        <row r="126">
          <cell r="AC126">
            <v>32</v>
          </cell>
          <cell r="AD126">
            <v>41729</v>
          </cell>
          <cell r="AE126">
            <v>124941.24826380005</v>
          </cell>
          <cell r="AF126" t="str">
            <v>comisión compromiso AFD/2014</v>
          </cell>
        </row>
        <row r="127">
          <cell r="AC127">
            <v>32</v>
          </cell>
          <cell r="AD127">
            <v>41912</v>
          </cell>
          <cell r="AE127">
            <v>87956.721864730585</v>
          </cell>
          <cell r="AF127" t="str">
            <v>comisión compromiso AFD/2014</v>
          </cell>
        </row>
        <row r="128">
          <cell r="AC128">
            <v>32</v>
          </cell>
          <cell r="AD128">
            <v>42094</v>
          </cell>
          <cell r="AE128">
            <v>0</v>
          </cell>
          <cell r="AF128" t="str">
            <v>comisión compromiso AFD/2014</v>
          </cell>
        </row>
        <row r="129">
          <cell r="AC129">
            <v>52</v>
          </cell>
          <cell r="AD129">
            <v>41810</v>
          </cell>
          <cell r="AE129">
            <v>905516667</v>
          </cell>
          <cell r="AF129" t="str">
            <v>Gastos emisión Bonos14</v>
          </cell>
        </row>
        <row r="130">
          <cell r="AC130">
            <v>53</v>
          </cell>
          <cell r="AD130">
            <v>41958</v>
          </cell>
          <cell r="AE130">
            <v>220095000</v>
          </cell>
          <cell r="AF130" t="str">
            <v>costos anuales recurrentes emision bono 2014.</v>
          </cell>
        </row>
        <row r="131">
          <cell r="AC131">
            <v>53</v>
          </cell>
          <cell r="AD131">
            <v>42323</v>
          </cell>
          <cell r="AE131">
            <v>226697850</v>
          </cell>
          <cell r="AF131" t="str">
            <v>costos anuales recurrentes emision bono 2014.</v>
          </cell>
        </row>
        <row r="132">
          <cell r="AC132">
            <v>53</v>
          </cell>
          <cell r="AD132">
            <v>42689</v>
          </cell>
          <cell r="AE132">
            <v>233498785.5</v>
          </cell>
          <cell r="AF132" t="str">
            <v>costos anuales recurrentes emision bono 2014.</v>
          </cell>
        </row>
        <row r="133">
          <cell r="AC133">
            <v>53</v>
          </cell>
          <cell r="AD133">
            <v>43054</v>
          </cell>
          <cell r="AE133">
            <v>240503749.065</v>
          </cell>
          <cell r="AF133" t="str">
            <v>costos anuales recurrentes emision bono 2014.</v>
          </cell>
        </row>
        <row r="134">
          <cell r="AC134">
            <v>53</v>
          </cell>
          <cell r="AD134">
            <v>43419</v>
          </cell>
          <cell r="AE134">
            <v>247718861.53694999</v>
          </cell>
          <cell r="AF134" t="str">
            <v>costos anuales recurrentes emision bono 2014.</v>
          </cell>
        </row>
        <row r="135">
          <cell r="AC135">
            <v>53</v>
          </cell>
          <cell r="AD135">
            <v>43784</v>
          </cell>
          <cell r="AE135">
            <v>255150427.38305849</v>
          </cell>
          <cell r="AF135" t="str">
            <v>costos anuales recurrentes emision bono 2014.</v>
          </cell>
        </row>
        <row r="136">
          <cell r="AC136">
            <v>53</v>
          </cell>
          <cell r="AD136">
            <v>44150</v>
          </cell>
          <cell r="AE136">
            <v>262804940.20455024</v>
          </cell>
          <cell r="AF136" t="str">
            <v>costos anuales recurrentes emision bono 2014.</v>
          </cell>
        </row>
        <row r="137">
          <cell r="AC137">
            <v>53</v>
          </cell>
          <cell r="AD137">
            <v>44515</v>
          </cell>
          <cell r="AE137">
            <v>270689088.41068673</v>
          </cell>
          <cell r="AF137" t="str">
            <v>costos anuales recurrentes emision bono 2014.</v>
          </cell>
        </row>
        <row r="138">
          <cell r="AC138">
            <v>53</v>
          </cell>
          <cell r="AD138">
            <v>44880</v>
          </cell>
          <cell r="AE138">
            <v>278809761.06300735</v>
          </cell>
          <cell r="AF138" t="str">
            <v>costos anuales recurrentes emision bono 2014.</v>
          </cell>
        </row>
        <row r="139">
          <cell r="AC139">
            <v>53</v>
          </cell>
          <cell r="AD139">
            <v>45245</v>
          </cell>
          <cell r="AE139">
            <v>287174053.89489758</v>
          </cell>
          <cell r="AF139" t="str">
            <v>costos anuales recurrentes emision bono 2014.</v>
          </cell>
        </row>
        <row r="140">
          <cell r="AC140">
            <v>53</v>
          </cell>
          <cell r="AD140">
            <v>45611</v>
          </cell>
          <cell r="AE140">
            <v>295789275.5117445</v>
          </cell>
          <cell r="AF140" t="str">
            <v>costos anuales recurrentes emision bono 2014.</v>
          </cell>
        </row>
        <row r="141">
          <cell r="AC141">
            <v>53</v>
          </cell>
          <cell r="AD141">
            <v>45976</v>
          </cell>
          <cell r="AE141">
            <v>304662953.77709687</v>
          </cell>
          <cell r="AF141" t="str">
            <v>costos anuales recurrentes emision bono 2014.</v>
          </cell>
        </row>
        <row r="142">
          <cell r="AC142">
            <v>53</v>
          </cell>
          <cell r="AD142">
            <v>46341</v>
          </cell>
          <cell r="AE142">
            <v>313802842.39040977</v>
          </cell>
          <cell r="AF142" t="str">
            <v>costos anuales recurrentes emision bono 2014.</v>
          </cell>
        </row>
        <row r="143">
          <cell r="AC143">
            <v>53</v>
          </cell>
          <cell r="AD143">
            <v>46706</v>
          </cell>
          <cell r="AE143">
            <v>323216927.66212207</v>
          </cell>
          <cell r="AF143" t="str">
            <v>costos anuales recurrentes emision bono 2014.</v>
          </cell>
        </row>
        <row r="144">
          <cell r="AC144">
            <v>53</v>
          </cell>
          <cell r="AD144">
            <v>47072</v>
          </cell>
          <cell r="AE144">
            <v>332913435.49198574</v>
          </cell>
          <cell r="AF144" t="str">
            <v>costos anuales recurrentes emision bono 2014.</v>
          </cell>
        </row>
        <row r="145">
          <cell r="AC145">
            <v>53</v>
          </cell>
          <cell r="AD145">
            <v>47437</v>
          </cell>
          <cell r="AE145">
            <v>342900838.55674529</v>
          </cell>
          <cell r="AF145" t="str">
            <v>costos anuales recurrentes emision bono 2014.</v>
          </cell>
        </row>
        <row r="146">
          <cell r="AC146">
            <v>53</v>
          </cell>
          <cell r="AD146">
            <v>47802</v>
          </cell>
          <cell r="AE146">
            <v>353187863.71344763</v>
          </cell>
          <cell r="AF146" t="str">
            <v>costos anuales recurrentes emision bono 2014.</v>
          </cell>
        </row>
        <row r="147">
          <cell r="AC147">
            <v>53</v>
          </cell>
          <cell r="AD147">
            <v>48167</v>
          </cell>
          <cell r="AE147">
            <v>363783499.62485105</v>
          </cell>
          <cell r="AF147" t="str">
            <v>costos anuales recurrentes emision bono 2014.</v>
          </cell>
        </row>
        <row r="148">
          <cell r="AC148">
            <v>53</v>
          </cell>
          <cell r="AD148">
            <v>48533</v>
          </cell>
          <cell r="AE148">
            <v>374697004.61359662</v>
          </cell>
          <cell r="AF148" t="str">
            <v>costos anuales recurrentes emision bono 2014.</v>
          </cell>
        </row>
        <row r="149">
          <cell r="AC149">
            <v>53</v>
          </cell>
          <cell r="AD149">
            <v>48898</v>
          </cell>
          <cell r="AE149">
            <v>385937914.7520045</v>
          </cell>
          <cell r="AF149" t="str">
            <v>costos anuales recurrentes emision bono 2014.</v>
          </cell>
        </row>
        <row r="150">
          <cell r="AC150">
            <v>0</v>
          </cell>
          <cell r="AD150">
            <v>0</v>
          </cell>
          <cell r="AE150">
            <v>0</v>
          </cell>
          <cell r="AF150">
            <v>0</v>
          </cell>
        </row>
        <row r="151">
          <cell r="AC151">
            <v>0</v>
          </cell>
          <cell r="AD151">
            <v>0</v>
          </cell>
          <cell r="AE151">
            <v>0</v>
          </cell>
          <cell r="AF151">
            <v>0</v>
          </cell>
        </row>
        <row r="152">
          <cell r="AC152">
            <v>0</v>
          </cell>
          <cell r="AD152">
            <v>0</v>
          </cell>
          <cell r="AE152">
            <v>0</v>
          </cell>
          <cell r="AF152">
            <v>0</v>
          </cell>
        </row>
        <row r="153">
          <cell r="AC153">
            <v>0</v>
          </cell>
          <cell r="AD153">
            <v>0</v>
          </cell>
          <cell r="AE153">
            <v>0</v>
          </cell>
          <cell r="AF153">
            <v>0</v>
          </cell>
        </row>
        <row r="154">
          <cell r="AC154">
            <v>0</v>
          </cell>
          <cell r="AD154">
            <v>0</v>
          </cell>
          <cell r="AE154">
            <v>0</v>
          </cell>
          <cell r="AF154">
            <v>0</v>
          </cell>
        </row>
        <row r="155">
          <cell r="AC155">
            <v>0</v>
          </cell>
          <cell r="AD155">
            <v>0</v>
          </cell>
          <cell r="AE155">
            <v>0</v>
          </cell>
          <cell r="AF155">
            <v>0</v>
          </cell>
        </row>
        <row r="156">
          <cell r="AC156">
            <v>0</v>
          </cell>
          <cell r="AD156">
            <v>0</v>
          </cell>
          <cell r="AE156">
            <v>0</v>
          </cell>
          <cell r="AF156">
            <v>0</v>
          </cell>
        </row>
        <row r="157">
          <cell r="AC157">
            <v>0</v>
          </cell>
          <cell r="AD157">
            <v>0</v>
          </cell>
          <cell r="AE157">
            <v>0</v>
          </cell>
          <cell r="AF157">
            <v>0</v>
          </cell>
        </row>
        <row r="158">
          <cell r="AC158">
            <v>0</v>
          </cell>
          <cell r="AD158">
            <v>0</v>
          </cell>
          <cell r="AE158">
            <v>0</v>
          </cell>
          <cell r="AF158">
            <v>0</v>
          </cell>
        </row>
        <row r="159">
          <cell r="AC159">
            <v>0</v>
          </cell>
          <cell r="AD159">
            <v>0</v>
          </cell>
          <cell r="AE159">
            <v>0</v>
          </cell>
          <cell r="AF159">
            <v>0</v>
          </cell>
        </row>
        <row r="160">
          <cell r="AC160">
            <v>0</v>
          </cell>
          <cell r="AD160">
            <v>0</v>
          </cell>
          <cell r="AE160">
            <v>0</v>
          </cell>
          <cell r="AF160">
            <v>0</v>
          </cell>
        </row>
        <row r="161">
          <cell r="AC161">
            <v>0</v>
          </cell>
          <cell r="AD161">
            <v>0</v>
          </cell>
          <cell r="AE161">
            <v>0</v>
          </cell>
          <cell r="AF161">
            <v>0</v>
          </cell>
        </row>
        <row r="162">
          <cell r="AC162">
            <v>0</v>
          </cell>
          <cell r="AD162">
            <v>0</v>
          </cell>
          <cell r="AE162">
            <v>0</v>
          </cell>
          <cell r="AF162">
            <v>0</v>
          </cell>
        </row>
        <row r="163">
          <cell r="AC163">
            <v>0</v>
          </cell>
          <cell r="AD163">
            <v>0</v>
          </cell>
          <cell r="AE163">
            <v>0</v>
          </cell>
          <cell r="AF163">
            <v>0</v>
          </cell>
        </row>
        <row r="164">
          <cell r="AC164">
            <v>0</v>
          </cell>
          <cell r="AD164">
            <v>0</v>
          </cell>
          <cell r="AE164">
            <v>0</v>
          </cell>
          <cell r="AF164">
            <v>0</v>
          </cell>
        </row>
        <row r="165">
          <cell r="AC165">
            <v>0</v>
          </cell>
          <cell r="AD165">
            <v>0</v>
          </cell>
          <cell r="AE165">
            <v>0</v>
          </cell>
          <cell r="AF165">
            <v>0</v>
          </cell>
        </row>
        <row r="166">
          <cell r="AC166">
            <v>0</v>
          </cell>
          <cell r="AD166">
            <v>0</v>
          </cell>
          <cell r="AE166">
            <v>0</v>
          </cell>
          <cell r="AF166">
            <v>0</v>
          </cell>
        </row>
        <row r="167">
          <cell r="AC167">
            <v>0</v>
          </cell>
          <cell r="AD167">
            <v>0</v>
          </cell>
          <cell r="AE167">
            <v>0</v>
          </cell>
          <cell r="AF167">
            <v>0</v>
          </cell>
        </row>
        <row r="168">
          <cell r="AC168">
            <v>0</v>
          </cell>
          <cell r="AD168">
            <v>0</v>
          </cell>
          <cell r="AE168">
            <v>0</v>
          </cell>
          <cell r="AF168">
            <v>0</v>
          </cell>
        </row>
        <row r="169">
          <cell r="AC169">
            <v>0</v>
          </cell>
          <cell r="AD169">
            <v>0</v>
          </cell>
          <cell r="AE169">
            <v>0</v>
          </cell>
          <cell r="AF169">
            <v>0</v>
          </cell>
        </row>
        <row r="170">
          <cell r="AC170">
            <v>0</v>
          </cell>
          <cell r="AD170">
            <v>0</v>
          </cell>
          <cell r="AE170">
            <v>0</v>
          </cell>
          <cell r="AF170">
            <v>0</v>
          </cell>
        </row>
        <row r="171">
          <cell r="AC171">
            <v>0</v>
          </cell>
          <cell r="AD171">
            <v>0</v>
          </cell>
          <cell r="AE171">
            <v>0</v>
          </cell>
          <cell r="AF171">
            <v>0</v>
          </cell>
        </row>
        <row r="172">
          <cell r="AC172">
            <v>0</v>
          </cell>
          <cell r="AD172">
            <v>0</v>
          </cell>
          <cell r="AE172">
            <v>0</v>
          </cell>
          <cell r="AF172">
            <v>0</v>
          </cell>
        </row>
        <row r="173">
          <cell r="AC173">
            <v>0</v>
          </cell>
          <cell r="AD173">
            <v>0</v>
          </cell>
          <cell r="AE173">
            <v>0</v>
          </cell>
          <cell r="AF173">
            <v>0</v>
          </cell>
        </row>
        <row r="174">
          <cell r="AC174">
            <v>0</v>
          </cell>
          <cell r="AD174">
            <v>0</v>
          </cell>
          <cell r="AE174">
            <v>0</v>
          </cell>
          <cell r="AF174">
            <v>0</v>
          </cell>
        </row>
        <row r="175">
          <cell r="AC175">
            <v>0</v>
          </cell>
          <cell r="AD175">
            <v>0</v>
          </cell>
          <cell r="AE175">
            <v>0</v>
          </cell>
          <cell r="AF175">
            <v>0</v>
          </cell>
        </row>
        <row r="176">
          <cell r="AC176">
            <v>0</v>
          </cell>
          <cell r="AD176">
            <v>0</v>
          </cell>
          <cell r="AE176">
            <v>0</v>
          </cell>
          <cell r="AF176">
            <v>0</v>
          </cell>
        </row>
        <row r="177">
          <cell r="AC177">
            <v>0</v>
          </cell>
          <cell r="AD177">
            <v>0</v>
          </cell>
          <cell r="AE177">
            <v>0</v>
          </cell>
          <cell r="AF177">
            <v>0</v>
          </cell>
        </row>
        <row r="178">
          <cell r="AC178">
            <v>0</v>
          </cell>
          <cell r="AD178">
            <v>0</v>
          </cell>
          <cell r="AE178">
            <v>0</v>
          </cell>
          <cell r="AF178">
            <v>0</v>
          </cell>
        </row>
        <row r="179">
          <cell r="AC179">
            <v>0</v>
          </cell>
          <cell r="AD179">
            <v>0</v>
          </cell>
          <cell r="AE179">
            <v>0</v>
          </cell>
          <cell r="AF179">
            <v>0</v>
          </cell>
        </row>
        <row r="180">
          <cell r="AC180">
            <v>0</v>
          </cell>
          <cell r="AD180">
            <v>0</v>
          </cell>
          <cell r="AE180">
            <v>0</v>
          </cell>
          <cell r="AF180">
            <v>0</v>
          </cell>
        </row>
        <row r="181">
          <cell r="AC181">
            <v>0</v>
          </cell>
          <cell r="AD181">
            <v>0</v>
          </cell>
          <cell r="AE181">
            <v>0</v>
          </cell>
          <cell r="AF181">
            <v>0</v>
          </cell>
        </row>
        <row r="182">
          <cell r="AC182">
            <v>0</v>
          </cell>
          <cell r="AD182">
            <v>0</v>
          </cell>
          <cell r="AE182">
            <v>0</v>
          </cell>
          <cell r="AF182">
            <v>0</v>
          </cell>
        </row>
        <row r="183">
          <cell r="AC183">
            <v>0</v>
          </cell>
          <cell r="AD183">
            <v>0</v>
          </cell>
          <cell r="AE183">
            <v>0</v>
          </cell>
          <cell r="AF183">
            <v>0</v>
          </cell>
        </row>
        <row r="184">
          <cell r="AC184">
            <v>0</v>
          </cell>
          <cell r="AD184">
            <v>0</v>
          </cell>
          <cell r="AE184">
            <v>0</v>
          </cell>
          <cell r="AF184">
            <v>0</v>
          </cell>
        </row>
        <row r="185">
          <cell r="AC185">
            <v>0</v>
          </cell>
          <cell r="AD185">
            <v>0</v>
          </cell>
          <cell r="AE185">
            <v>0</v>
          </cell>
          <cell r="AF185">
            <v>0</v>
          </cell>
        </row>
        <row r="186">
          <cell r="AC186">
            <v>0</v>
          </cell>
          <cell r="AD186">
            <v>0</v>
          </cell>
          <cell r="AE186">
            <v>0</v>
          </cell>
          <cell r="AF186">
            <v>0</v>
          </cell>
        </row>
        <row r="187">
          <cell r="AC187">
            <v>0</v>
          </cell>
          <cell r="AD187">
            <v>0</v>
          </cell>
          <cell r="AE187">
            <v>0</v>
          </cell>
          <cell r="AF187">
            <v>0</v>
          </cell>
        </row>
        <row r="188">
          <cell r="AC188">
            <v>0</v>
          </cell>
          <cell r="AD188">
            <v>0</v>
          </cell>
          <cell r="AE188">
            <v>0</v>
          </cell>
          <cell r="AF188">
            <v>0</v>
          </cell>
        </row>
        <row r="189">
          <cell r="AC189">
            <v>0</v>
          </cell>
          <cell r="AD189">
            <v>0</v>
          </cell>
          <cell r="AE189">
            <v>0</v>
          </cell>
          <cell r="AF189">
            <v>0</v>
          </cell>
        </row>
        <row r="190">
          <cell r="AC190">
            <v>0</v>
          </cell>
          <cell r="AD190">
            <v>0</v>
          </cell>
          <cell r="AE190">
            <v>0</v>
          </cell>
          <cell r="AF190">
            <v>0</v>
          </cell>
        </row>
        <row r="191">
          <cell r="AC191">
            <v>0</v>
          </cell>
          <cell r="AD191">
            <v>0</v>
          </cell>
          <cell r="AE191">
            <v>0</v>
          </cell>
          <cell r="AF191">
            <v>0</v>
          </cell>
        </row>
        <row r="192">
          <cell r="AC192">
            <v>0</v>
          </cell>
          <cell r="AD192">
            <v>0</v>
          </cell>
          <cell r="AE192">
            <v>0</v>
          </cell>
          <cell r="AF192">
            <v>0</v>
          </cell>
        </row>
        <row r="193">
          <cell r="AC193">
            <v>0</v>
          </cell>
          <cell r="AD193">
            <v>0</v>
          </cell>
          <cell r="AE193">
            <v>0</v>
          </cell>
          <cell r="AF193">
            <v>0</v>
          </cell>
        </row>
        <row r="194">
          <cell r="AC194">
            <v>0</v>
          </cell>
          <cell r="AD194">
            <v>0</v>
          </cell>
          <cell r="AE194">
            <v>0</v>
          </cell>
          <cell r="AF194">
            <v>0</v>
          </cell>
        </row>
        <row r="195">
          <cell r="AC195">
            <v>0</v>
          </cell>
          <cell r="AD195">
            <v>0</v>
          </cell>
          <cell r="AE195">
            <v>0</v>
          </cell>
          <cell r="AF195">
            <v>0</v>
          </cell>
        </row>
        <row r="196">
          <cell r="AC196">
            <v>0</v>
          </cell>
          <cell r="AD196">
            <v>0</v>
          </cell>
          <cell r="AE196">
            <v>0</v>
          </cell>
          <cell r="AF196">
            <v>0</v>
          </cell>
        </row>
        <row r="197">
          <cell r="AC197">
            <v>0</v>
          </cell>
          <cell r="AD197">
            <v>0</v>
          </cell>
          <cell r="AE197">
            <v>0</v>
          </cell>
          <cell r="AF197">
            <v>0</v>
          </cell>
        </row>
        <row r="198">
          <cell r="AC198">
            <v>0</v>
          </cell>
          <cell r="AD198">
            <v>0</v>
          </cell>
          <cell r="AE198">
            <v>0</v>
          </cell>
          <cell r="AF198">
            <v>0</v>
          </cell>
        </row>
        <row r="199">
          <cell r="AC199">
            <v>0</v>
          </cell>
          <cell r="AD199">
            <v>0</v>
          </cell>
          <cell r="AE199">
            <v>0</v>
          </cell>
          <cell r="AF199">
            <v>0</v>
          </cell>
        </row>
        <row r="200">
          <cell r="AC200">
            <v>0</v>
          </cell>
          <cell r="AD200">
            <v>0</v>
          </cell>
          <cell r="AE200">
            <v>0</v>
          </cell>
          <cell r="AF200">
            <v>0</v>
          </cell>
        </row>
        <row r="201">
          <cell r="AC201">
            <v>0</v>
          </cell>
          <cell r="AD201">
            <v>0</v>
          </cell>
          <cell r="AE201">
            <v>0</v>
          </cell>
          <cell r="AF201">
            <v>0</v>
          </cell>
        </row>
        <row r="202">
          <cell r="AC202">
            <v>0</v>
          </cell>
          <cell r="AD202">
            <v>0</v>
          </cell>
          <cell r="AE202">
            <v>0</v>
          </cell>
          <cell r="AF202">
            <v>0</v>
          </cell>
        </row>
        <row r="203">
          <cell r="AC203">
            <v>0</v>
          </cell>
          <cell r="AD203">
            <v>0</v>
          </cell>
          <cell r="AE203">
            <v>0</v>
          </cell>
          <cell r="AF203">
            <v>0</v>
          </cell>
        </row>
        <row r="204">
          <cell r="AC204">
            <v>0</v>
          </cell>
          <cell r="AD204">
            <v>0</v>
          </cell>
          <cell r="AE204">
            <v>0</v>
          </cell>
          <cell r="AF204">
            <v>0</v>
          </cell>
        </row>
        <row r="205">
          <cell r="AC205">
            <v>0</v>
          </cell>
          <cell r="AD205">
            <v>0</v>
          </cell>
          <cell r="AE205">
            <v>0</v>
          </cell>
          <cell r="AF205">
            <v>0</v>
          </cell>
        </row>
        <row r="206">
          <cell r="AC206">
            <v>0</v>
          </cell>
          <cell r="AD206">
            <v>0</v>
          </cell>
          <cell r="AE206">
            <v>0</v>
          </cell>
          <cell r="AF206">
            <v>0</v>
          </cell>
        </row>
        <row r="207">
          <cell r="AC207">
            <v>0</v>
          </cell>
          <cell r="AD207">
            <v>0</v>
          </cell>
          <cell r="AE207">
            <v>0</v>
          </cell>
          <cell r="AF207">
            <v>0</v>
          </cell>
        </row>
        <row r="208">
          <cell r="AC208">
            <v>0</v>
          </cell>
          <cell r="AD208">
            <v>0</v>
          </cell>
          <cell r="AE208">
            <v>0</v>
          </cell>
          <cell r="AF208">
            <v>0</v>
          </cell>
        </row>
        <row r="209">
          <cell r="AC209">
            <v>0</v>
          </cell>
          <cell r="AD209">
            <v>0</v>
          </cell>
          <cell r="AE209">
            <v>0</v>
          </cell>
          <cell r="AF209">
            <v>0</v>
          </cell>
        </row>
        <row r="210">
          <cell r="AC210">
            <v>0</v>
          </cell>
          <cell r="AD210">
            <v>0</v>
          </cell>
          <cell r="AE210">
            <v>0</v>
          </cell>
          <cell r="AF210">
            <v>0</v>
          </cell>
        </row>
        <row r="211">
          <cell r="AC211">
            <v>0</v>
          </cell>
          <cell r="AD211">
            <v>0</v>
          </cell>
          <cell r="AE211">
            <v>0</v>
          </cell>
          <cell r="AF211">
            <v>0</v>
          </cell>
        </row>
        <row r="212">
          <cell r="AC212">
            <v>0</v>
          </cell>
          <cell r="AD212">
            <v>0</v>
          </cell>
          <cell r="AE212">
            <v>0</v>
          </cell>
          <cell r="AF212">
            <v>0</v>
          </cell>
        </row>
        <row r="213">
          <cell r="AC213">
            <v>0</v>
          </cell>
          <cell r="AD213">
            <v>0</v>
          </cell>
          <cell r="AE213">
            <v>0</v>
          </cell>
          <cell r="AF213">
            <v>0</v>
          </cell>
        </row>
        <row r="214">
          <cell r="AC214">
            <v>0</v>
          </cell>
          <cell r="AD214">
            <v>0</v>
          </cell>
          <cell r="AE214">
            <v>0</v>
          </cell>
          <cell r="AF214">
            <v>0</v>
          </cell>
        </row>
        <row r="215">
          <cell r="AC215">
            <v>0</v>
          </cell>
          <cell r="AD215">
            <v>0</v>
          </cell>
          <cell r="AE215">
            <v>0</v>
          </cell>
          <cell r="AF215">
            <v>0</v>
          </cell>
        </row>
        <row r="216">
          <cell r="AC216">
            <v>0</v>
          </cell>
          <cell r="AD216">
            <v>0</v>
          </cell>
          <cell r="AE216">
            <v>0</v>
          </cell>
          <cell r="AF216">
            <v>0</v>
          </cell>
        </row>
        <row r="217">
          <cell r="AC217">
            <v>0</v>
          </cell>
          <cell r="AD217">
            <v>0</v>
          </cell>
          <cell r="AE217">
            <v>0</v>
          </cell>
          <cell r="AF217">
            <v>0</v>
          </cell>
        </row>
        <row r="218">
          <cell r="AC218">
            <v>0</v>
          </cell>
          <cell r="AD218">
            <v>0</v>
          </cell>
          <cell r="AE218">
            <v>0</v>
          </cell>
          <cell r="AF218">
            <v>0</v>
          </cell>
        </row>
        <row r="219">
          <cell r="AC219">
            <v>0</v>
          </cell>
          <cell r="AD219">
            <v>0</v>
          </cell>
          <cell r="AE219">
            <v>0</v>
          </cell>
          <cell r="AF219">
            <v>0</v>
          </cell>
        </row>
        <row r="220">
          <cell r="AC220">
            <v>0</v>
          </cell>
          <cell r="AD220">
            <v>0</v>
          </cell>
          <cell r="AE220">
            <v>0</v>
          </cell>
          <cell r="AF220">
            <v>0</v>
          </cell>
        </row>
        <row r="221">
          <cell r="AC221">
            <v>0</v>
          </cell>
          <cell r="AD221">
            <v>0</v>
          </cell>
          <cell r="AE221">
            <v>0</v>
          </cell>
          <cell r="AF221">
            <v>0</v>
          </cell>
        </row>
        <row r="222">
          <cell r="AC222">
            <v>0</v>
          </cell>
          <cell r="AD222">
            <v>0</v>
          </cell>
          <cell r="AE222">
            <v>0</v>
          </cell>
          <cell r="AF222">
            <v>0</v>
          </cell>
        </row>
        <row r="223">
          <cell r="AC223">
            <v>0</v>
          </cell>
          <cell r="AD223">
            <v>0</v>
          </cell>
          <cell r="AE223">
            <v>0</v>
          </cell>
          <cell r="AF223">
            <v>0</v>
          </cell>
        </row>
        <row r="224">
          <cell r="AC224">
            <v>0</v>
          </cell>
          <cell r="AD224">
            <v>0</v>
          </cell>
          <cell r="AE224">
            <v>0</v>
          </cell>
          <cell r="AF224">
            <v>0</v>
          </cell>
        </row>
        <row r="225">
          <cell r="AC225">
            <v>0</v>
          </cell>
          <cell r="AD225">
            <v>0</v>
          </cell>
          <cell r="AE225">
            <v>0</v>
          </cell>
          <cell r="AF225">
            <v>0</v>
          </cell>
        </row>
        <row r="226">
          <cell r="AC226">
            <v>0</v>
          </cell>
          <cell r="AD226">
            <v>0</v>
          </cell>
          <cell r="AE226">
            <v>0</v>
          </cell>
          <cell r="AF226">
            <v>0</v>
          </cell>
        </row>
        <row r="227">
          <cell r="AC227">
            <v>0</v>
          </cell>
          <cell r="AD227">
            <v>0</v>
          </cell>
          <cell r="AE227">
            <v>0</v>
          </cell>
          <cell r="AF227">
            <v>0</v>
          </cell>
        </row>
        <row r="228">
          <cell r="AC228">
            <v>0</v>
          </cell>
          <cell r="AD228">
            <v>0</v>
          </cell>
          <cell r="AE228">
            <v>0</v>
          </cell>
          <cell r="AF228">
            <v>0</v>
          </cell>
        </row>
        <row r="229">
          <cell r="AC229">
            <v>0</v>
          </cell>
          <cell r="AD229">
            <v>0</v>
          </cell>
          <cell r="AE229">
            <v>0</v>
          </cell>
          <cell r="AF229">
            <v>0</v>
          </cell>
        </row>
        <row r="230">
          <cell r="AC230">
            <v>0</v>
          </cell>
          <cell r="AD230">
            <v>0</v>
          </cell>
          <cell r="AE230">
            <v>0</v>
          </cell>
          <cell r="AF230">
            <v>0</v>
          </cell>
        </row>
        <row r="231">
          <cell r="AC231">
            <v>0</v>
          </cell>
          <cell r="AD231">
            <v>0</v>
          </cell>
          <cell r="AE231">
            <v>0</v>
          </cell>
          <cell r="AF231">
            <v>0</v>
          </cell>
        </row>
        <row r="232">
          <cell r="AC232">
            <v>0</v>
          </cell>
          <cell r="AD232">
            <v>0</v>
          </cell>
          <cell r="AE232">
            <v>0</v>
          </cell>
          <cell r="AF232">
            <v>0</v>
          </cell>
        </row>
        <row r="233">
          <cell r="AC233">
            <v>0</v>
          </cell>
          <cell r="AD233">
            <v>0</v>
          </cell>
          <cell r="AE233">
            <v>0</v>
          </cell>
          <cell r="AF233">
            <v>0</v>
          </cell>
        </row>
        <row r="234">
          <cell r="AC234">
            <v>0</v>
          </cell>
          <cell r="AD234">
            <v>0</v>
          </cell>
          <cell r="AE234">
            <v>0</v>
          </cell>
          <cell r="AF234">
            <v>0</v>
          </cell>
        </row>
        <row r="235">
          <cell r="AC235">
            <v>0</v>
          </cell>
          <cell r="AD235">
            <v>0</v>
          </cell>
          <cell r="AE235">
            <v>0</v>
          </cell>
          <cell r="AF235">
            <v>0</v>
          </cell>
        </row>
        <row r="236">
          <cell r="AC236">
            <v>0</v>
          </cell>
          <cell r="AD236">
            <v>0</v>
          </cell>
          <cell r="AE236">
            <v>0</v>
          </cell>
          <cell r="AF236">
            <v>0</v>
          </cell>
        </row>
        <row r="237">
          <cell r="AC237">
            <v>0</v>
          </cell>
          <cell r="AD237">
            <v>0</v>
          </cell>
          <cell r="AE237">
            <v>0</v>
          </cell>
          <cell r="AF237">
            <v>0</v>
          </cell>
        </row>
        <row r="238">
          <cell r="AC238">
            <v>0</v>
          </cell>
          <cell r="AD238">
            <v>0</v>
          </cell>
          <cell r="AE238">
            <v>0</v>
          </cell>
          <cell r="AF238">
            <v>0</v>
          </cell>
        </row>
        <row r="239">
          <cell r="AC239">
            <v>0</v>
          </cell>
          <cell r="AD239">
            <v>0</v>
          </cell>
          <cell r="AE239">
            <v>0</v>
          </cell>
          <cell r="AF239">
            <v>0</v>
          </cell>
        </row>
        <row r="240">
          <cell r="AC240">
            <v>0</v>
          </cell>
          <cell r="AD240">
            <v>0</v>
          </cell>
          <cell r="AE240">
            <v>0</v>
          </cell>
          <cell r="AF240">
            <v>0</v>
          </cell>
        </row>
        <row r="241">
          <cell r="AC241">
            <v>0</v>
          </cell>
          <cell r="AD241">
            <v>0</v>
          </cell>
          <cell r="AE241">
            <v>0</v>
          </cell>
          <cell r="AF241">
            <v>0</v>
          </cell>
        </row>
        <row r="242">
          <cell r="AC242">
            <v>0</v>
          </cell>
          <cell r="AD242">
            <v>0</v>
          </cell>
          <cell r="AE242">
            <v>0</v>
          </cell>
          <cell r="AF242">
            <v>0</v>
          </cell>
        </row>
        <row r="243">
          <cell r="AC243">
            <v>0</v>
          </cell>
          <cell r="AD243">
            <v>0</v>
          </cell>
          <cell r="AE243">
            <v>0</v>
          </cell>
          <cell r="AF243">
            <v>0</v>
          </cell>
        </row>
        <row r="244">
          <cell r="AC244">
            <v>0</v>
          </cell>
          <cell r="AD244">
            <v>0</v>
          </cell>
          <cell r="AE244">
            <v>0</v>
          </cell>
          <cell r="AF244">
            <v>0</v>
          </cell>
        </row>
        <row r="245">
          <cell r="AC245">
            <v>0</v>
          </cell>
          <cell r="AD245">
            <v>0</v>
          </cell>
          <cell r="AE245">
            <v>0</v>
          </cell>
          <cell r="AF245">
            <v>0</v>
          </cell>
        </row>
        <row r="246">
          <cell r="AC246">
            <v>0</v>
          </cell>
          <cell r="AD246">
            <v>0</v>
          </cell>
          <cell r="AE246">
            <v>0</v>
          </cell>
          <cell r="AF246">
            <v>0</v>
          </cell>
        </row>
        <row r="247">
          <cell r="AC247">
            <v>0</v>
          </cell>
          <cell r="AD247">
            <v>0</v>
          </cell>
          <cell r="AE247">
            <v>0</v>
          </cell>
          <cell r="AF247">
            <v>0</v>
          </cell>
        </row>
        <row r="248">
          <cell r="AC248">
            <v>0</v>
          </cell>
          <cell r="AD248">
            <v>0</v>
          </cell>
          <cell r="AE248">
            <v>0</v>
          </cell>
          <cell r="AF248">
            <v>0</v>
          </cell>
        </row>
        <row r="249">
          <cell r="AC249">
            <v>0</v>
          </cell>
          <cell r="AD249">
            <v>0</v>
          </cell>
          <cell r="AE249">
            <v>0</v>
          </cell>
          <cell r="AF249">
            <v>0</v>
          </cell>
        </row>
        <row r="250">
          <cell r="AC250">
            <v>0</v>
          </cell>
          <cell r="AD250">
            <v>0</v>
          </cell>
          <cell r="AE250">
            <v>0</v>
          </cell>
          <cell r="AF250">
            <v>0</v>
          </cell>
        </row>
        <row r="251">
          <cell r="AC251">
            <v>0</v>
          </cell>
          <cell r="AD251">
            <v>0</v>
          </cell>
          <cell r="AE251">
            <v>0</v>
          </cell>
          <cell r="AF251">
            <v>0</v>
          </cell>
        </row>
        <row r="252">
          <cell r="AC252">
            <v>0</v>
          </cell>
          <cell r="AD252">
            <v>0</v>
          </cell>
          <cell r="AE252">
            <v>0</v>
          </cell>
          <cell r="AF252">
            <v>0</v>
          </cell>
        </row>
        <row r="253">
          <cell r="AC253">
            <v>0</v>
          </cell>
          <cell r="AD253">
            <v>0</v>
          </cell>
          <cell r="AE253">
            <v>0</v>
          </cell>
          <cell r="AF253">
            <v>0</v>
          </cell>
        </row>
        <row r="254">
          <cell r="AC254">
            <v>0</v>
          </cell>
          <cell r="AD254">
            <v>0</v>
          </cell>
          <cell r="AE254">
            <v>0</v>
          </cell>
          <cell r="AF254">
            <v>0</v>
          </cell>
        </row>
        <row r="255">
          <cell r="AC255">
            <v>0</v>
          </cell>
          <cell r="AD255">
            <v>0</v>
          </cell>
          <cell r="AE255">
            <v>0</v>
          </cell>
          <cell r="AF255">
            <v>0</v>
          </cell>
        </row>
        <row r="256">
          <cell r="AC256">
            <v>0</v>
          </cell>
          <cell r="AD256">
            <v>0</v>
          </cell>
          <cell r="AE256">
            <v>0</v>
          </cell>
          <cell r="AF256">
            <v>0</v>
          </cell>
        </row>
        <row r="257">
          <cell r="AC257">
            <v>0</v>
          </cell>
          <cell r="AD257">
            <v>0</v>
          </cell>
          <cell r="AE257">
            <v>0</v>
          </cell>
          <cell r="AF257">
            <v>0</v>
          </cell>
        </row>
        <row r="258">
          <cell r="AC258">
            <v>0</v>
          </cell>
          <cell r="AD258">
            <v>0</v>
          </cell>
          <cell r="AE258">
            <v>0</v>
          </cell>
          <cell r="AF258">
            <v>0</v>
          </cell>
        </row>
        <row r="259">
          <cell r="AC259">
            <v>0</v>
          </cell>
          <cell r="AD259">
            <v>0</v>
          </cell>
          <cell r="AE259">
            <v>0</v>
          </cell>
          <cell r="AF259">
            <v>0</v>
          </cell>
        </row>
        <row r="260">
          <cell r="AC260">
            <v>0</v>
          </cell>
          <cell r="AD260">
            <v>0</v>
          </cell>
          <cell r="AE260">
            <v>0</v>
          </cell>
          <cell r="AF260">
            <v>0</v>
          </cell>
        </row>
        <row r="261">
          <cell r="AC261">
            <v>0</v>
          </cell>
          <cell r="AD261">
            <v>0</v>
          </cell>
          <cell r="AE261">
            <v>0</v>
          </cell>
          <cell r="AF261">
            <v>0</v>
          </cell>
        </row>
        <row r="262">
          <cell r="AC262">
            <v>0</v>
          </cell>
          <cell r="AD262">
            <v>0</v>
          </cell>
          <cell r="AE262">
            <v>0</v>
          </cell>
          <cell r="AF262">
            <v>0</v>
          </cell>
        </row>
        <row r="263">
          <cell r="AC263">
            <v>0</v>
          </cell>
          <cell r="AD263">
            <v>0</v>
          </cell>
          <cell r="AE263">
            <v>0</v>
          </cell>
          <cell r="AF263">
            <v>0</v>
          </cell>
        </row>
        <row r="264">
          <cell r="AC264">
            <v>0</v>
          </cell>
          <cell r="AD264">
            <v>0</v>
          </cell>
          <cell r="AE264">
            <v>0</v>
          </cell>
          <cell r="AF264">
            <v>0</v>
          </cell>
        </row>
        <row r="265">
          <cell r="AC265">
            <v>0</v>
          </cell>
          <cell r="AD265">
            <v>0</v>
          </cell>
          <cell r="AE265">
            <v>0</v>
          </cell>
          <cell r="AF265">
            <v>0</v>
          </cell>
        </row>
        <row r="266">
          <cell r="AC266">
            <v>0</v>
          </cell>
          <cell r="AD266">
            <v>0</v>
          </cell>
          <cell r="AE266">
            <v>0</v>
          </cell>
          <cell r="AF266">
            <v>0</v>
          </cell>
        </row>
        <row r="267">
          <cell r="AC267">
            <v>0</v>
          </cell>
          <cell r="AD267">
            <v>0</v>
          </cell>
          <cell r="AE267">
            <v>0</v>
          </cell>
          <cell r="AF267">
            <v>0</v>
          </cell>
        </row>
        <row r="268">
          <cell r="AC268">
            <v>0</v>
          </cell>
          <cell r="AD268">
            <v>0</v>
          </cell>
          <cell r="AE268">
            <v>0</v>
          </cell>
          <cell r="AF268">
            <v>0</v>
          </cell>
        </row>
        <row r="269">
          <cell r="AC269">
            <v>0</v>
          </cell>
          <cell r="AD269">
            <v>0</v>
          </cell>
          <cell r="AE269">
            <v>0</v>
          </cell>
          <cell r="AF269">
            <v>0</v>
          </cell>
        </row>
        <row r="270">
          <cell r="AC270">
            <v>0</v>
          </cell>
          <cell r="AD270">
            <v>0</v>
          </cell>
          <cell r="AE270">
            <v>0</v>
          </cell>
          <cell r="AF270">
            <v>0</v>
          </cell>
        </row>
        <row r="271">
          <cell r="AC271">
            <v>0</v>
          </cell>
          <cell r="AD271">
            <v>0</v>
          </cell>
          <cell r="AE271">
            <v>0</v>
          </cell>
          <cell r="AF271">
            <v>0</v>
          </cell>
        </row>
        <row r="272">
          <cell r="AC272">
            <v>0</v>
          </cell>
          <cell r="AD272">
            <v>0</v>
          </cell>
          <cell r="AE272">
            <v>0</v>
          </cell>
          <cell r="AF272">
            <v>0</v>
          </cell>
        </row>
        <row r="273">
          <cell r="AC273">
            <v>0</v>
          </cell>
          <cell r="AD273">
            <v>0</v>
          </cell>
          <cell r="AE273">
            <v>0</v>
          </cell>
          <cell r="AF273">
            <v>0</v>
          </cell>
        </row>
        <row r="274">
          <cell r="AC274">
            <v>0</v>
          </cell>
          <cell r="AD274">
            <v>0</v>
          </cell>
          <cell r="AE274">
            <v>0</v>
          </cell>
          <cell r="AF274">
            <v>0</v>
          </cell>
        </row>
        <row r="275">
          <cell r="AC275">
            <v>0</v>
          </cell>
          <cell r="AD275">
            <v>0</v>
          </cell>
          <cell r="AE275">
            <v>0</v>
          </cell>
          <cell r="AF275">
            <v>0</v>
          </cell>
        </row>
        <row r="276">
          <cell r="AC276">
            <v>0</v>
          </cell>
          <cell r="AD276">
            <v>0</v>
          </cell>
          <cell r="AE276">
            <v>0</v>
          </cell>
          <cell r="AF276">
            <v>0</v>
          </cell>
        </row>
        <row r="277">
          <cell r="AC277">
            <v>0</v>
          </cell>
          <cell r="AD277">
            <v>0</v>
          </cell>
          <cell r="AE277">
            <v>0</v>
          </cell>
          <cell r="AF277">
            <v>0</v>
          </cell>
        </row>
        <row r="278">
          <cell r="AC278">
            <v>0</v>
          </cell>
          <cell r="AD278">
            <v>0</v>
          </cell>
          <cell r="AE278">
            <v>0</v>
          </cell>
          <cell r="AF278">
            <v>0</v>
          </cell>
        </row>
        <row r="279">
          <cell r="AC279">
            <v>0</v>
          </cell>
          <cell r="AD279">
            <v>0</v>
          </cell>
          <cell r="AE279">
            <v>0</v>
          </cell>
          <cell r="AF279">
            <v>0</v>
          </cell>
        </row>
        <row r="280">
          <cell r="AC280">
            <v>0</v>
          </cell>
          <cell r="AD280">
            <v>0</v>
          </cell>
          <cell r="AE280">
            <v>0</v>
          </cell>
          <cell r="AF280">
            <v>0</v>
          </cell>
        </row>
        <row r="281">
          <cell r="AC281">
            <v>0</v>
          </cell>
          <cell r="AD281">
            <v>0</v>
          </cell>
          <cell r="AE281">
            <v>0</v>
          </cell>
          <cell r="AF281">
            <v>0</v>
          </cell>
        </row>
        <row r="282">
          <cell r="AC282">
            <v>0</v>
          </cell>
          <cell r="AD282">
            <v>0</v>
          </cell>
          <cell r="AE282">
            <v>0</v>
          </cell>
          <cell r="AF282">
            <v>0</v>
          </cell>
        </row>
        <row r="283">
          <cell r="AC283">
            <v>0</v>
          </cell>
          <cell r="AD283">
            <v>0</v>
          </cell>
          <cell r="AE283">
            <v>0</v>
          </cell>
          <cell r="AF283">
            <v>0</v>
          </cell>
        </row>
        <row r="284">
          <cell r="AC284">
            <v>0</v>
          </cell>
          <cell r="AD284">
            <v>0</v>
          </cell>
          <cell r="AE284">
            <v>0</v>
          </cell>
          <cell r="AF284">
            <v>0</v>
          </cell>
        </row>
        <row r="285">
          <cell r="AC285">
            <v>0</v>
          </cell>
          <cell r="AD285">
            <v>0</v>
          </cell>
          <cell r="AE285">
            <v>0</v>
          </cell>
          <cell r="AF285">
            <v>0</v>
          </cell>
        </row>
        <row r="286">
          <cell r="AC286">
            <v>0</v>
          </cell>
          <cell r="AD286">
            <v>0</v>
          </cell>
          <cell r="AE286">
            <v>0</v>
          </cell>
          <cell r="AF286">
            <v>0</v>
          </cell>
        </row>
        <row r="287">
          <cell r="AC287">
            <v>0</v>
          </cell>
          <cell r="AD287">
            <v>0</v>
          </cell>
          <cell r="AE287">
            <v>0</v>
          </cell>
          <cell r="AF287">
            <v>0</v>
          </cell>
        </row>
        <row r="288">
          <cell r="AC288">
            <v>0</v>
          </cell>
          <cell r="AD288">
            <v>0</v>
          </cell>
          <cell r="AE288">
            <v>0</v>
          </cell>
          <cell r="AF288">
            <v>0</v>
          </cell>
        </row>
      </sheetData>
      <sheetData sheetId="2">
        <row r="7">
          <cell r="C7">
            <v>28960728690</v>
          </cell>
        </row>
        <row r="8">
          <cell r="C8">
            <v>1</v>
          </cell>
        </row>
        <row r="9">
          <cell r="C9">
            <v>41943</v>
          </cell>
        </row>
        <row r="10">
          <cell r="C10">
            <v>1.25</v>
          </cell>
        </row>
        <row r="19">
          <cell r="U19">
            <v>28960728690</v>
          </cell>
        </row>
        <row r="20">
          <cell r="U20">
            <v>21720546517.5</v>
          </cell>
        </row>
        <row r="21">
          <cell r="U21">
            <v>14480364345</v>
          </cell>
        </row>
        <row r="22">
          <cell r="U22">
            <v>7240182172.5</v>
          </cell>
        </row>
        <row r="23">
          <cell r="U23">
            <v>0</v>
          </cell>
        </row>
        <row r="24">
          <cell r="U24" t="str">
            <v/>
          </cell>
        </row>
        <row r="25">
          <cell r="U25" t="str">
            <v/>
          </cell>
        </row>
        <row r="26">
          <cell r="U26" t="str">
            <v/>
          </cell>
        </row>
        <row r="27">
          <cell r="U27" t="str">
            <v/>
          </cell>
        </row>
        <row r="28">
          <cell r="U28" t="str">
            <v/>
          </cell>
        </row>
        <row r="29">
          <cell r="U29" t="str">
            <v/>
          </cell>
        </row>
        <row r="30">
          <cell r="U30" t="str">
            <v/>
          </cell>
        </row>
        <row r="31">
          <cell r="U31" t="str">
            <v/>
          </cell>
        </row>
        <row r="32">
          <cell r="U32" t="str">
            <v/>
          </cell>
        </row>
        <row r="33">
          <cell r="U33" t="str">
            <v/>
          </cell>
        </row>
        <row r="34">
          <cell r="U34" t="str">
            <v/>
          </cell>
        </row>
        <row r="35">
          <cell r="U35" t="str">
            <v/>
          </cell>
        </row>
        <row r="36">
          <cell r="U36" t="str">
            <v/>
          </cell>
        </row>
        <row r="37">
          <cell r="U37" t="str">
            <v/>
          </cell>
        </row>
        <row r="38">
          <cell r="U38" t="str">
            <v/>
          </cell>
        </row>
        <row r="39">
          <cell r="U39" t="str">
            <v/>
          </cell>
        </row>
        <row r="40">
          <cell r="U40" t="str">
            <v/>
          </cell>
        </row>
        <row r="41">
          <cell r="U41" t="str">
            <v/>
          </cell>
        </row>
        <row r="42">
          <cell r="U42" t="str">
            <v/>
          </cell>
        </row>
        <row r="43">
          <cell r="U43" t="str">
            <v/>
          </cell>
        </row>
        <row r="44">
          <cell r="U44" t="str">
            <v/>
          </cell>
        </row>
        <row r="45">
          <cell r="U45" t="str">
            <v/>
          </cell>
        </row>
        <row r="46">
          <cell r="U46" t="str">
            <v/>
          </cell>
        </row>
        <row r="47">
          <cell r="U47" t="str">
            <v/>
          </cell>
        </row>
        <row r="48">
          <cell r="U48" t="str">
            <v/>
          </cell>
        </row>
        <row r="49">
          <cell r="U49" t="str">
            <v/>
          </cell>
        </row>
        <row r="50">
          <cell r="U50" t="str">
            <v/>
          </cell>
        </row>
        <row r="51">
          <cell r="U51" t="str">
            <v/>
          </cell>
        </row>
        <row r="52">
          <cell r="U52" t="str">
            <v/>
          </cell>
        </row>
        <row r="53">
          <cell r="U53" t="str">
            <v/>
          </cell>
        </row>
        <row r="54">
          <cell r="U54" t="str">
            <v/>
          </cell>
        </row>
        <row r="55">
          <cell r="U55" t="str">
            <v/>
          </cell>
        </row>
        <row r="56">
          <cell r="U56" t="str">
            <v/>
          </cell>
        </row>
        <row r="57">
          <cell r="U57" t="str">
            <v/>
          </cell>
        </row>
        <row r="58">
          <cell r="U58" t="str">
            <v/>
          </cell>
        </row>
        <row r="59">
          <cell r="U59" t="str">
            <v/>
          </cell>
        </row>
        <row r="60">
          <cell r="U60" t="str">
            <v/>
          </cell>
        </row>
        <row r="61">
          <cell r="U61" t="str">
            <v/>
          </cell>
        </row>
        <row r="62">
          <cell r="U62" t="str">
            <v/>
          </cell>
        </row>
        <row r="63">
          <cell r="U63" t="str">
            <v/>
          </cell>
        </row>
        <row r="64">
          <cell r="U64" t="str">
            <v/>
          </cell>
        </row>
        <row r="65">
          <cell r="U65" t="str">
            <v/>
          </cell>
        </row>
        <row r="66">
          <cell r="U66" t="str">
            <v/>
          </cell>
        </row>
        <row r="67">
          <cell r="U67" t="str">
            <v/>
          </cell>
        </row>
        <row r="68">
          <cell r="U68" t="str">
            <v/>
          </cell>
        </row>
        <row r="69">
          <cell r="U69" t="str">
            <v/>
          </cell>
        </row>
        <row r="70">
          <cell r="U70" t="str">
            <v/>
          </cell>
        </row>
        <row r="71">
          <cell r="U71" t="str">
            <v/>
          </cell>
        </row>
        <row r="72">
          <cell r="U72" t="str">
            <v/>
          </cell>
        </row>
        <row r="73">
          <cell r="U73" t="str">
            <v/>
          </cell>
        </row>
        <row r="74">
          <cell r="U74" t="str">
            <v/>
          </cell>
        </row>
        <row r="75">
          <cell r="U75" t="str">
            <v/>
          </cell>
        </row>
        <row r="76">
          <cell r="U76" t="str">
            <v/>
          </cell>
        </row>
        <row r="77">
          <cell r="U77" t="str">
            <v/>
          </cell>
        </row>
        <row r="78">
          <cell r="U78" t="str">
            <v/>
          </cell>
        </row>
        <row r="79">
          <cell r="U79" t="str">
            <v/>
          </cell>
        </row>
        <row r="80">
          <cell r="U80" t="str">
            <v/>
          </cell>
        </row>
        <row r="81">
          <cell r="U81" t="str">
            <v/>
          </cell>
        </row>
        <row r="82">
          <cell r="U82" t="str">
            <v/>
          </cell>
        </row>
        <row r="83">
          <cell r="U83" t="str">
            <v/>
          </cell>
        </row>
        <row r="84">
          <cell r="U84" t="str">
            <v/>
          </cell>
        </row>
        <row r="85">
          <cell r="U85" t="str">
            <v/>
          </cell>
        </row>
        <row r="86">
          <cell r="U86" t="str">
            <v/>
          </cell>
        </row>
        <row r="87">
          <cell r="U87" t="str">
            <v/>
          </cell>
        </row>
        <row r="88">
          <cell r="U88" t="str">
            <v/>
          </cell>
        </row>
        <row r="89">
          <cell r="U89" t="str">
            <v/>
          </cell>
        </row>
        <row r="90">
          <cell r="U90" t="str">
            <v/>
          </cell>
        </row>
        <row r="91">
          <cell r="U91" t="str">
            <v/>
          </cell>
        </row>
        <row r="92">
          <cell r="U92" t="str">
            <v/>
          </cell>
        </row>
        <row r="93">
          <cell r="U93" t="str">
            <v/>
          </cell>
        </row>
        <row r="94">
          <cell r="U94" t="str">
            <v/>
          </cell>
        </row>
        <row r="95">
          <cell r="U95" t="str">
            <v/>
          </cell>
        </row>
        <row r="96">
          <cell r="U96" t="str">
            <v/>
          </cell>
        </row>
        <row r="97">
          <cell r="U97" t="str">
            <v/>
          </cell>
        </row>
        <row r="98">
          <cell r="U98" t="str">
            <v/>
          </cell>
        </row>
        <row r="99">
          <cell r="U99" t="str">
            <v/>
          </cell>
        </row>
        <row r="100">
          <cell r="U100" t="str">
            <v/>
          </cell>
        </row>
        <row r="101">
          <cell r="U101" t="str">
            <v/>
          </cell>
        </row>
        <row r="102">
          <cell r="U102" t="str">
            <v/>
          </cell>
        </row>
        <row r="103">
          <cell r="U103" t="str">
            <v/>
          </cell>
        </row>
        <row r="104">
          <cell r="U104" t="str">
            <v/>
          </cell>
        </row>
        <row r="105">
          <cell r="U105" t="str">
            <v/>
          </cell>
        </row>
        <row r="106">
          <cell r="U106" t="str">
            <v/>
          </cell>
        </row>
        <row r="107">
          <cell r="U107" t="str">
            <v/>
          </cell>
        </row>
        <row r="108">
          <cell r="U108" t="str">
            <v/>
          </cell>
        </row>
        <row r="109">
          <cell r="U109" t="str">
            <v/>
          </cell>
        </row>
        <row r="110">
          <cell r="U110" t="str">
            <v/>
          </cell>
        </row>
        <row r="111">
          <cell r="U111" t="str">
            <v/>
          </cell>
        </row>
        <row r="112">
          <cell r="U112" t="str">
            <v/>
          </cell>
        </row>
        <row r="113">
          <cell r="U113" t="str">
            <v/>
          </cell>
        </row>
        <row r="114">
          <cell r="U114" t="str">
            <v/>
          </cell>
        </row>
        <row r="115">
          <cell r="U115" t="str">
            <v/>
          </cell>
        </row>
        <row r="116">
          <cell r="U116" t="str">
            <v/>
          </cell>
        </row>
        <row r="117">
          <cell r="U117" t="str">
            <v/>
          </cell>
        </row>
        <row r="118">
          <cell r="U118" t="str">
            <v/>
          </cell>
        </row>
        <row r="119">
          <cell r="U119" t="str">
            <v/>
          </cell>
        </row>
        <row r="120">
          <cell r="U120" t="str">
            <v/>
          </cell>
        </row>
        <row r="121">
          <cell r="U121" t="str">
            <v/>
          </cell>
        </row>
        <row r="122">
          <cell r="U122" t="str">
            <v/>
          </cell>
        </row>
        <row r="123">
          <cell r="U123" t="str">
            <v/>
          </cell>
        </row>
        <row r="124">
          <cell r="U124" t="str">
            <v/>
          </cell>
        </row>
        <row r="125">
          <cell r="U125" t="str">
            <v/>
          </cell>
        </row>
        <row r="126">
          <cell r="U126" t="str">
            <v/>
          </cell>
        </row>
        <row r="127">
          <cell r="U127" t="str">
            <v/>
          </cell>
        </row>
        <row r="128">
          <cell r="U128" t="str">
            <v/>
          </cell>
        </row>
        <row r="129">
          <cell r="U129" t="str">
            <v/>
          </cell>
        </row>
        <row r="130">
          <cell r="U130" t="str">
            <v/>
          </cell>
        </row>
        <row r="131">
          <cell r="U131" t="str">
            <v/>
          </cell>
        </row>
        <row r="132">
          <cell r="U132" t="str">
            <v/>
          </cell>
        </row>
        <row r="133">
          <cell r="U133" t="str">
            <v/>
          </cell>
        </row>
        <row r="134">
          <cell r="U134" t="str">
            <v/>
          </cell>
        </row>
        <row r="135">
          <cell r="U135" t="str">
            <v/>
          </cell>
        </row>
        <row r="136">
          <cell r="U136" t="str">
            <v/>
          </cell>
        </row>
        <row r="137">
          <cell r="U137" t="str">
            <v/>
          </cell>
        </row>
        <row r="138">
          <cell r="U138" t="str">
            <v/>
          </cell>
        </row>
        <row r="139">
          <cell r="U139" t="str">
            <v/>
          </cell>
        </row>
        <row r="140">
          <cell r="U140" t="str">
            <v/>
          </cell>
        </row>
        <row r="141">
          <cell r="U141" t="str">
            <v/>
          </cell>
        </row>
        <row r="142">
          <cell r="U142" t="str">
            <v/>
          </cell>
        </row>
        <row r="143">
          <cell r="U143" t="str">
            <v/>
          </cell>
        </row>
        <row r="144">
          <cell r="U144" t="str">
            <v/>
          </cell>
        </row>
        <row r="145">
          <cell r="U145" t="str">
            <v/>
          </cell>
        </row>
        <row r="146">
          <cell r="U146" t="str">
            <v/>
          </cell>
        </row>
        <row r="147">
          <cell r="U147" t="str">
            <v/>
          </cell>
        </row>
        <row r="148">
          <cell r="U148" t="str">
            <v/>
          </cell>
        </row>
        <row r="149">
          <cell r="U149" t="str">
            <v/>
          </cell>
        </row>
        <row r="150">
          <cell r="U150" t="str">
            <v/>
          </cell>
        </row>
        <row r="151">
          <cell r="U151" t="str">
            <v/>
          </cell>
        </row>
        <row r="152">
          <cell r="U152" t="str">
            <v/>
          </cell>
        </row>
        <row r="153">
          <cell r="U153" t="str">
            <v/>
          </cell>
        </row>
        <row r="154">
          <cell r="U154" t="str">
            <v/>
          </cell>
        </row>
        <row r="155">
          <cell r="U155" t="str">
            <v/>
          </cell>
        </row>
        <row r="156">
          <cell r="U156" t="str">
            <v/>
          </cell>
        </row>
        <row r="157">
          <cell r="U157" t="str">
            <v/>
          </cell>
        </row>
        <row r="158">
          <cell r="U158" t="str">
            <v/>
          </cell>
        </row>
        <row r="159">
          <cell r="U159" t="str">
            <v/>
          </cell>
        </row>
        <row r="160">
          <cell r="U160" t="str">
            <v/>
          </cell>
        </row>
        <row r="161">
          <cell r="U161" t="str">
            <v/>
          </cell>
        </row>
        <row r="162">
          <cell r="U162" t="str">
            <v/>
          </cell>
        </row>
        <row r="163">
          <cell r="U163" t="str">
            <v/>
          </cell>
        </row>
        <row r="164">
          <cell r="U164" t="str">
            <v/>
          </cell>
        </row>
        <row r="165">
          <cell r="U165" t="str">
            <v/>
          </cell>
        </row>
        <row r="166">
          <cell r="U166" t="str">
            <v/>
          </cell>
        </row>
        <row r="167">
          <cell r="U167" t="str">
            <v/>
          </cell>
        </row>
        <row r="168">
          <cell r="U168" t="str">
            <v/>
          </cell>
        </row>
        <row r="169">
          <cell r="U169" t="str">
            <v/>
          </cell>
        </row>
        <row r="170">
          <cell r="U170" t="str">
            <v/>
          </cell>
        </row>
        <row r="171">
          <cell r="U171" t="str">
            <v/>
          </cell>
        </row>
        <row r="172">
          <cell r="U172" t="str">
            <v/>
          </cell>
        </row>
        <row r="173">
          <cell r="U173" t="str">
            <v/>
          </cell>
        </row>
        <row r="174">
          <cell r="U174" t="str">
            <v/>
          </cell>
        </row>
        <row r="175">
          <cell r="U175" t="str">
            <v/>
          </cell>
        </row>
        <row r="176">
          <cell r="U176" t="str">
            <v/>
          </cell>
        </row>
        <row r="177">
          <cell r="U177" t="str">
            <v/>
          </cell>
        </row>
        <row r="178">
          <cell r="U178" t="str">
            <v/>
          </cell>
        </row>
        <row r="179">
          <cell r="U179" t="str">
            <v/>
          </cell>
        </row>
        <row r="180">
          <cell r="U180" t="str">
            <v/>
          </cell>
        </row>
        <row r="181">
          <cell r="U181" t="str">
            <v/>
          </cell>
        </row>
        <row r="182">
          <cell r="U182" t="str">
            <v/>
          </cell>
        </row>
        <row r="183">
          <cell r="U183" t="str">
            <v/>
          </cell>
        </row>
        <row r="184">
          <cell r="U184" t="str">
            <v/>
          </cell>
        </row>
        <row r="185">
          <cell r="U185" t="str">
            <v/>
          </cell>
        </row>
        <row r="186">
          <cell r="U186" t="str">
            <v/>
          </cell>
        </row>
        <row r="187">
          <cell r="U187" t="str">
            <v/>
          </cell>
        </row>
        <row r="188">
          <cell r="U188" t="str">
            <v/>
          </cell>
        </row>
        <row r="189">
          <cell r="U189" t="str">
            <v/>
          </cell>
        </row>
        <row r="190">
          <cell r="U190" t="str">
            <v/>
          </cell>
        </row>
        <row r="191">
          <cell r="U191" t="str">
            <v/>
          </cell>
        </row>
        <row r="192">
          <cell r="U192" t="str">
            <v/>
          </cell>
        </row>
        <row r="193">
          <cell r="U193" t="str">
            <v/>
          </cell>
        </row>
        <row r="194">
          <cell r="U194" t="str">
            <v/>
          </cell>
        </row>
        <row r="195">
          <cell r="U195" t="str">
            <v/>
          </cell>
        </row>
        <row r="196">
          <cell r="U196" t="str">
            <v/>
          </cell>
        </row>
        <row r="197">
          <cell r="U197" t="str">
            <v/>
          </cell>
        </row>
        <row r="198">
          <cell r="U198" t="str">
            <v/>
          </cell>
        </row>
        <row r="199">
          <cell r="U199" t="str">
            <v/>
          </cell>
        </row>
        <row r="200">
          <cell r="U200" t="str">
            <v/>
          </cell>
        </row>
        <row r="201">
          <cell r="U201" t="str">
            <v/>
          </cell>
        </row>
        <row r="202">
          <cell r="U202" t="str">
            <v/>
          </cell>
        </row>
        <row r="203">
          <cell r="U203" t="str">
            <v/>
          </cell>
        </row>
        <row r="204">
          <cell r="U204" t="str">
            <v/>
          </cell>
        </row>
        <row r="205">
          <cell r="U205" t="str">
            <v/>
          </cell>
        </row>
        <row r="206">
          <cell r="U206" t="str">
            <v/>
          </cell>
        </row>
        <row r="207">
          <cell r="U207" t="str">
            <v/>
          </cell>
        </row>
        <row r="208">
          <cell r="U208" t="str">
            <v/>
          </cell>
        </row>
        <row r="209">
          <cell r="U209" t="str">
            <v/>
          </cell>
        </row>
        <row r="210">
          <cell r="U210" t="str">
            <v/>
          </cell>
        </row>
        <row r="211">
          <cell r="U211" t="str">
            <v/>
          </cell>
        </row>
        <row r="212">
          <cell r="U212" t="str">
            <v/>
          </cell>
        </row>
        <row r="213">
          <cell r="U213" t="str">
            <v/>
          </cell>
        </row>
        <row r="214">
          <cell r="U214" t="str">
            <v/>
          </cell>
        </row>
        <row r="215">
          <cell r="U215" t="str">
            <v/>
          </cell>
        </row>
        <row r="216">
          <cell r="U216" t="str">
            <v/>
          </cell>
        </row>
        <row r="217">
          <cell r="U217" t="str">
            <v/>
          </cell>
        </row>
        <row r="218">
          <cell r="U218" t="str">
            <v/>
          </cell>
        </row>
        <row r="219">
          <cell r="U219" t="str">
            <v/>
          </cell>
        </row>
        <row r="220">
          <cell r="U220" t="str">
            <v/>
          </cell>
        </row>
        <row r="221">
          <cell r="U221" t="str">
            <v/>
          </cell>
        </row>
        <row r="222">
          <cell r="U222" t="str">
            <v/>
          </cell>
        </row>
        <row r="223">
          <cell r="U223" t="str">
            <v/>
          </cell>
        </row>
        <row r="224">
          <cell r="U224" t="str">
            <v/>
          </cell>
        </row>
        <row r="225">
          <cell r="U225" t="str">
            <v/>
          </cell>
        </row>
        <row r="226">
          <cell r="U226" t="str">
            <v/>
          </cell>
        </row>
        <row r="227">
          <cell r="U227" t="str">
            <v/>
          </cell>
        </row>
        <row r="228">
          <cell r="U228" t="str">
            <v/>
          </cell>
        </row>
        <row r="229">
          <cell r="U229" t="str">
            <v/>
          </cell>
        </row>
        <row r="230">
          <cell r="U230" t="str">
            <v/>
          </cell>
        </row>
        <row r="231">
          <cell r="U231" t="str">
            <v/>
          </cell>
        </row>
        <row r="232">
          <cell r="U232" t="str">
            <v/>
          </cell>
        </row>
        <row r="233">
          <cell r="U233" t="str">
            <v/>
          </cell>
        </row>
        <row r="234">
          <cell r="U234" t="str">
            <v/>
          </cell>
        </row>
        <row r="235">
          <cell r="U235" t="str">
            <v/>
          </cell>
        </row>
        <row r="236">
          <cell r="U236" t="str">
            <v/>
          </cell>
        </row>
        <row r="237">
          <cell r="U237" t="str">
            <v/>
          </cell>
        </row>
        <row r="238">
          <cell r="U238" t="str">
            <v/>
          </cell>
        </row>
        <row r="239">
          <cell r="U239" t="str">
            <v/>
          </cell>
        </row>
        <row r="240">
          <cell r="U240" t="str">
            <v/>
          </cell>
        </row>
        <row r="241">
          <cell r="U241" t="str">
            <v/>
          </cell>
        </row>
        <row r="242">
          <cell r="U242" t="str">
            <v/>
          </cell>
        </row>
        <row r="243">
          <cell r="U243" t="str">
            <v/>
          </cell>
        </row>
        <row r="244">
          <cell r="U244" t="str">
            <v/>
          </cell>
        </row>
        <row r="245">
          <cell r="U245" t="str">
            <v/>
          </cell>
        </row>
        <row r="246">
          <cell r="U246" t="str">
            <v/>
          </cell>
        </row>
        <row r="247">
          <cell r="U247" t="str">
            <v/>
          </cell>
        </row>
        <row r="248">
          <cell r="U248" t="str">
            <v/>
          </cell>
        </row>
        <row r="249">
          <cell r="U249" t="str">
            <v/>
          </cell>
        </row>
        <row r="250">
          <cell r="U250" t="str">
            <v/>
          </cell>
        </row>
        <row r="251">
          <cell r="U251" t="str">
            <v/>
          </cell>
        </row>
        <row r="252">
          <cell r="U252" t="str">
            <v/>
          </cell>
        </row>
        <row r="253">
          <cell r="U253" t="str">
            <v/>
          </cell>
        </row>
        <row r="254">
          <cell r="U254" t="str">
            <v/>
          </cell>
        </row>
        <row r="255">
          <cell r="U255" t="str">
            <v/>
          </cell>
        </row>
        <row r="256">
          <cell r="U256" t="str">
            <v/>
          </cell>
        </row>
        <row r="257">
          <cell r="U257" t="str">
            <v/>
          </cell>
        </row>
        <row r="258">
          <cell r="U258" t="str">
            <v/>
          </cell>
        </row>
        <row r="259">
          <cell r="U259" t="str">
            <v/>
          </cell>
        </row>
        <row r="260">
          <cell r="U260" t="str">
            <v/>
          </cell>
        </row>
        <row r="261">
          <cell r="U261" t="str">
            <v/>
          </cell>
        </row>
        <row r="262">
          <cell r="U262" t="str">
            <v/>
          </cell>
        </row>
        <row r="263">
          <cell r="U263" t="str">
            <v/>
          </cell>
        </row>
        <row r="264">
          <cell r="U264" t="str">
            <v/>
          </cell>
        </row>
        <row r="265">
          <cell r="U265" t="str">
            <v/>
          </cell>
        </row>
        <row r="266">
          <cell r="U266" t="str">
            <v/>
          </cell>
        </row>
        <row r="267">
          <cell r="U267" t="str">
            <v/>
          </cell>
        </row>
        <row r="268">
          <cell r="U268" t="str">
            <v/>
          </cell>
        </row>
        <row r="269">
          <cell r="U269" t="str">
            <v/>
          </cell>
        </row>
        <row r="270">
          <cell r="U270" t="str">
            <v/>
          </cell>
        </row>
        <row r="271">
          <cell r="U271" t="str">
            <v/>
          </cell>
        </row>
        <row r="272">
          <cell r="U272" t="str">
            <v/>
          </cell>
        </row>
        <row r="273">
          <cell r="U273" t="str">
            <v/>
          </cell>
        </row>
        <row r="274">
          <cell r="U274" t="str">
            <v/>
          </cell>
        </row>
        <row r="275">
          <cell r="U275" t="str">
            <v/>
          </cell>
        </row>
        <row r="276">
          <cell r="U276" t="str">
            <v/>
          </cell>
        </row>
        <row r="277">
          <cell r="U277" t="str">
            <v/>
          </cell>
        </row>
        <row r="278">
          <cell r="U278" t="str">
            <v/>
          </cell>
        </row>
        <row r="279">
          <cell r="U279" t="str">
            <v/>
          </cell>
        </row>
        <row r="280">
          <cell r="U280" t="str">
            <v/>
          </cell>
        </row>
        <row r="281">
          <cell r="U281" t="str">
            <v/>
          </cell>
        </row>
        <row r="282">
          <cell r="U282" t="str">
            <v/>
          </cell>
        </row>
        <row r="283">
          <cell r="U283" t="str">
            <v/>
          </cell>
        </row>
        <row r="284">
          <cell r="U284" t="str">
            <v/>
          </cell>
        </row>
        <row r="285">
          <cell r="U285" t="str">
            <v/>
          </cell>
        </row>
        <row r="286">
          <cell r="U286" t="str">
            <v/>
          </cell>
        </row>
        <row r="287">
          <cell r="U287" t="str">
            <v/>
          </cell>
        </row>
        <row r="288">
          <cell r="U288" t="str">
            <v/>
          </cell>
        </row>
        <row r="289">
          <cell r="U289" t="str">
            <v/>
          </cell>
        </row>
        <row r="290">
          <cell r="U290" t="str">
            <v/>
          </cell>
        </row>
        <row r="291">
          <cell r="U291" t="str">
            <v/>
          </cell>
        </row>
        <row r="292">
          <cell r="U292" t="str">
            <v/>
          </cell>
        </row>
        <row r="293">
          <cell r="U293" t="str">
            <v/>
          </cell>
        </row>
        <row r="294">
          <cell r="U294" t="str">
            <v/>
          </cell>
        </row>
        <row r="295">
          <cell r="U295" t="str">
            <v/>
          </cell>
        </row>
        <row r="296">
          <cell r="U296" t="str">
            <v/>
          </cell>
        </row>
        <row r="297">
          <cell r="U297" t="str">
            <v/>
          </cell>
        </row>
        <row r="298">
          <cell r="U298" t="str">
            <v/>
          </cell>
        </row>
        <row r="299">
          <cell r="U299" t="str">
            <v/>
          </cell>
        </row>
        <row r="300">
          <cell r="U300" t="str">
            <v/>
          </cell>
        </row>
        <row r="301">
          <cell r="U301" t="str">
            <v/>
          </cell>
        </row>
        <row r="302">
          <cell r="U302" t="str">
            <v/>
          </cell>
        </row>
        <row r="303">
          <cell r="U303" t="str">
            <v/>
          </cell>
        </row>
        <row r="304">
          <cell r="U304" t="str">
            <v/>
          </cell>
        </row>
        <row r="305">
          <cell r="U305" t="str">
            <v/>
          </cell>
        </row>
        <row r="306">
          <cell r="U306" t="str">
            <v/>
          </cell>
        </row>
        <row r="307">
          <cell r="U307" t="str">
            <v/>
          </cell>
        </row>
        <row r="308">
          <cell r="U308" t="str">
            <v/>
          </cell>
        </row>
        <row r="309">
          <cell r="U309" t="str">
            <v/>
          </cell>
        </row>
        <row r="310">
          <cell r="U310" t="str">
            <v/>
          </cell>
        </row>
        <row r="311">
          <cell r="U311" t="str">
            <v/>
          </cell>
        </row>
        <row r="312">
          <cell r="U312" t="str">
            <v/>
          </cell>
        </row>
        <row r="313">
          <cell r="U313" t="str">
            <v/>
          </cell>
        </row>
        <row r="314">
          <cell r="U314" t="str">
            <v/>
          </cell>
        </row>
        <row r="315">
          <cell r="U315" t="str">
            <v/>
          </cell>
        </row>
        <row r="316">
          <cell r="U316" t="str">
            <v/>
          </cell>
        </row>
        <row r="317">
          <cell r="U317" t="str">
            <v/>
          </cell>
        </row>
        <row r="318">
          <cell r="U318" t="str">
            <v/>
          </cell>
        </row>
        <row r="319">
          <cell r="U319" t="str">
            <v/>
          </cell>
        </row>
        <row r="320">
          <cell r="U320" t="str">
            <v/>
          </cell>
        </row>
        <row r="321">
          <cell r="U321" t="str">
            <v/>
          </cell>
        </row>
        <row r="322">
          <cell r="U322" t="str">
            <v/>
          </cell>
        </row>
        <row r="323">
          <cell r="U323" t="str">
            <v/>
          </cell>
        </row>
        <row r="324">
          <cell r="U324" t="str">
            <v/>
          </cell>
        </row>
        <row r="325">
          <cell r="U325" t="str">
            <v/>
          </cell>
        </row>
        <row r="326">
          <cell r="U326" t="str">
            <v/>
          </cell>
        </row>
        <row r="327">
          <cell r="U327" t="str">
            <v/>
          </cell>
        </row>
        <row r="328">
          <cell r="U328" t="str">
            <v/>
          </cell>
        </row>
        <row r="329">
          <cell r="U329" t="str">
            <v/>
          </cell>
        </row>
        <row r="330">
          <cell r="U330" t="str">
            <v/>
          </cell>
        </row>
        <row r="331">
          <cell r="U331" t="str">
            <v/>
          </cell>
        </row>
        <row r="332">
          <cell r="U332" t="str">
            <v/>
          </cell>
        </row>
        <row r="333">
          <cell r="U333" t="str">
            <v/>
          </cell>
        </row>
        <row r="334">
          <cell r="U334" t="str">
            <v/>
          </cell>
        </row>
        <row r="335">
          <cell r="U335" t="str">
            <v/>
          </cell>
        </row>
        <row r="336">
          <cell r="U336" t="str">
            <v/>
          </cell>
        </row>
        <row r="337">
          <cell r="U337" t="str">
            <v/>
          </cell>
        </row>
        <row r="338">
          <cell r="U338" t="str">
            <v/>
          </cell>
        </row>
        <row r="339">
          <cell r="U339" t="str">
            <v/>
          </cell>
        </row>
        <row r="340">
          <cell r="U340" t="str">
            <v/>
          </cell>
        </row>
        <row r="341">
          <cell r="U341" t="str">
            <v/>
          </cell>
        </row>
        <row r="342">
          <cell r="U342" t="str">
            <v/>
          </cell>
        </row>
        <row r="343">
          <cell r="U343" t="str">
            <v/>
          </cell>
        </row>
        <row r="344">
          <cell r="U344" t="str">
            <v/>
          </cell>
        </row>
        <row r="345">
          <cell r="U345" t="str">
            <v/>
          </cell>
        </row>
        <row r="346">
          <cell r="U346" t="str">
            <v/>
          </cell>
        </row>
        <row r="347">
          <cell r="U347" t="str">
            <v/>
          </cell>
        </row>
        <row r="348">
          <cell r="U348" t="str">
            <v/>
          </cell>
        </row>
        <row r="349">
          <cell r="U349" t="str">
            <v/>
          </cell>
        </row>
        <row r="350">
          <cell r="U350" t="str">
            <v/>
          </cell>
        </row>
        <row r="351">
          <cell r="U351" t="str">
            <v/>
          </cell>
        </row>
        <row r="352">
          <cell r="U352" t="str">
            <v/>
          </cell>
        </row>
        <row r="353">
          <cell r="U353" t="str">
            <v/>
          </cell>
        </row>
        <row r="354">
          <cell r="U354" t="str">
            <v/>
          </cell>
        </row>
        <row r="355">
          <cell r="U355" t="str">
            <v/>
          </cell>
        </row>
        <row r="356">
          <cell r="U356" t="str">
            <v/>
          </cell>
        </row>
        <row r="357">
          <cell r="U357" t="str">
            <v/>
          </cell>
        </row>
        <row r="358">
          <cell r="U358" t="str">
            <v/>
          </cell>
        </row>
        <row r="359">
          <cell r="U359" t="str">
            <v/>
          </cell>
        </row>
        <row r="360">
          <cell r="U360" t="str">
            <v/>
          </cell>
        </row>
        <row r="361">
          <cell r="U361" t="str">
            <v/>
          </cell>
        </row>
        <row r="362">
          <cell r="U362" t="str">
            <v/>
          </cell>
        </row>
        <row r="363">
          <cell r="U363" t="str">
            <v/>
          </cell>
        </row>
        <row r="364">
          <cell r="U364" t="str">
            <v/>
          </cell>
        </row>
        <row r="365">
          <cell r="U365" t="str">
            <v/>
          </cell>
        </row>
        <row r="366">
          <cell r="U366" t="str">
            <v/>
          </cell>
        </row>
        <row r="367">
          <cell r="U367" t="str">
            <v/>
          </cell>
        </row>
        <row r="368">
          <cell r="U368" t="str">
            <v/>
          </cell>
        </row>
        <row r="369">
          <cell r="U369" t="str">
            <v/>
          </cell>
        </row>
        <row r="370">
          <cell r="U370" t="str">
            <v/>
          </cell>
        </row>
        <row r="371">
          <cell r="U371" t="str">
            <v/>
          </cell>
        </row>
        <row r="372">
          <cell r="U372" t="str">
            <v/>
          </cell>
        </row>
        <row r="373">
          <cell r="U373" t="str">
            <v/>
          </cell>
        </row>
        <row r="374">
          <cell r="U374" t="str">
            <v/>
          </cell>
        </row>
        <row r="375">
          <cell r="U375" t="str">
            <v/>
          </cell>
        </row>
        <row r="376">
          <cell r="U376" t="str">
            <v/>
          </cell>
        </row>
        <row r="377">
          <cell r="U377" t="str">
            <v/>
          </cell>
        </row>
        <row r="378">
          <cell r="U378" t="str">
            <v/>
          </cell>
        </row>
        <row r="379">
          <cell r="U379" t="str">
            <v/>
          </cell>
        </row>
        <row r="380">
          <cell r="U380" t="str">
            <v/>
          </cell>
        </row>
        <row r="381">
          <cell r="U381" t="str">
            <v/>
          </cell>
        </row>
        <row r="382">
          <cell r="U382" t="str">
            <v/>
          </cell>
        </row>
        <row r="383">
          <cell r="U383" t="str">
            <v/>
          </cell>
        </row>
        <row r="384">
          <cell r="U384" t="str">
            <v/>
          </cell>
        </row>
        <row r="385">
          <cell r="U385" t="str">
            <v/>
          </cell>
        </row>
        <row r="386">
          <cell r="U386" t="str">
            <v/>
          </cell>
        </row>
        <row r="387">
          <cell r="U387" t="str">
            <v/>
          </cell>
        </row>
        <row r="388">
          <cell r="U388" t="str">
            <v/>
          </cell>
        </row>
        <row r="389">
          <cell r="U389" t="str">
            <v/>
          </cell>
        </row>
        <row r="390">
          <cell r="U390" t="str">
            <v/>
          </cell>
        </row>
        <row r="391">
          <cell r="U391" t="str">
            <v/>
          </cell>
        </row>
        <row r="392">
          <cell r="U392" t="str">
            <v/>
          </cell>
        </row>
        <row r="393">
          <cell r="U393" t="str">
            <v/>
          </cell>
        </row>
        <row r="394">
          <cell r="U394" t="str">
            <v/>
          </cell>
        </row>
        <row r="395">
          <cell r="U395" t="str">
            <v/>
          </cell>
        </row>
        <row r="396">
          <cell r="U396" t="str">
            <v/>
          </cell>
        </row>
        <row r="397">
          <cell r="U397" t="str">
            <v/>
          </cell>
        </row>
        <row r="398">
          <cell r="U398" t="str">
            <v/>
          </cell>
        </row>
        <row r="399">
          <cell r="U399" t="str">
            <v/>
          </cell>
        </row>
        <row r="400">
          <cell r="U400" t="str">
            <v/>
          </cell>
        </row>
        <row r="401">
          <cell r="U401" t="str">
            <v/>
          </cell>
        </row>
        <row r="402">
          <cell r="U402" t="str">
            <v/>
          </cell>
        </row>
        <row r="403">
          <cell r="U403" t="str">
            <v/>
          </cell>
        </row>
        <row r="404">
          <cell r="U404" t="str">
            <v/>
          </cell>
        </row>
        <row r="405">
          <cell r="U405" t="str">
            <v/>
          </cell>
        </row>
        <row r="406">
          <cell r="U406" t="str">
            <v/>
          </cell>
        </row>
        <row r="407">
          <cell r="U407" t="str">
            <v/>
          </cell>
        </row>
        <row r="408">
          <cell r="U408" t="str">
            <v/>
          </cell>
        </row>
        <row r="409">
          <cell r="U409" t="str">
            <v/>
          </cell>
        </row>
        <row r="410">
          <cell r="U410" t="str">
            <v/>
          </cell>
        </row>
        <row r="411">
          <cell r="U411" t="str">
            <v/>
          </cell>
        </row>
        <row r="412">
          <cell r="U412" t="str">
            <v/>
          </cell>
        </row>
        <row r="413">
          <cell r="U413" t="str">
            <v/>
          </cell>
        </row>
        <row r="414">
          <cell r="U414" t="str">
            <v/>
          </cell>
        </row>
        <row r="415">
          <cell r="U415" t="str">
            <v/>
          </cell>
        </row>
        <row r="416">
          <cell r="U416" t="str">
            <v/>
          </cell>
        </row>
        <row r="417">
          <cell r="U417" t="str">
            <v/>
          </cell>
        </row>
        <row r="418">
          <cell r="U418" t="str">
            <v/>
          </cell>
        </row>
        <row r="419">
          <cell r="U419" t="str">
            <v/>
          </cell>
        </row>
        <row r="420">
          <cell r="U420" t="str">
            <v/>
          </cell>
        </row>
        <row r="421">
          <cell r="U421" t="str">
            <v/>
          </cell>
        </row>
        <row r="422">
          <cell r="U422" t="str">
            <v/>
          </cell>
        </row>
        <row r="423">
          <cell r="U423" t="str">
            <v/>
          </cell>
        </row>
        <row r="424">
          <cell r="U424" t="str">
            <v/>
          </cell>
        </row>
        <row r="425">
          <cell r="U425" t="str">
            <v/>
          </cell>
        </row>
        <row r="426">
          <cell r="U426" t="str">
            <v/>
          </cell>
        </row>
        <row r="427">
          <cell r="U427" t="str">
            <v/>
          </cell>
        </row>
        <row r="428">
          <cell r="U428" t="str">
            <v/>
          </cell>
        </row>
        <row r="429">
          <cell r="U429" t="str">
            <v/>
          </cell>
        </row>
        <row r="430">
          <cell r="U430" t="str">
            <v/>
          </cell>
        </row>
        <row r="431">
          <cell r="U431" t="str">
            <v/>
          </cell>
        </row>
        <row r="432">
          <cell r="U432" t="str">
            <v/>
          </cell>
        </row>
        <row r="433">
          <cell r="U433" t="str">
            <v/>
          </cell>
        </row>
        <row r="434">
          <cell r="U434" t="str">
            <v/>
          </cell>
        </row>
        <row r="435">
          <cell r="U435" t="str">
            <v/>
          </cell>
        </row>
        <row r="436">
          <cell r="U436" t="str">
            <v/>
          </cell>
        </row>
        <row r="437">
          <cell r="U437" t="str">
            <v/>
          </cell>
        </row>
        <row r="438">
          <cell r="U438" t="str">
            <v/>
          </cell>
        </row>
        <row r="439">
          <cell r="U439" t="str">
            <v/>
          </cell>
        </row>
        <row r="440">
          <cell r="U440" t="str">
            <v/>
          </cell>
        </row>
        <row r="441">
          <cell r="U441" t="str">
            <v/>
          </cell>
        </row>
        <row r="442">
          <cell r="U442" t="str">
            <v/>
          </cell>
        </row>
        <row r="443">
          <cell r="U443" t="str">
            <v/>
          </cell>
        </row>
        <row r="444">
          <cell r="U444" t="str">
            <v/>
          </cell>
        </row>
        <row r="445">
          <cell r="U445" t="str">
            <v/>
          </cell>
        </row>
        <row r="446">
          <cell r="U446" t="str">
            <v/>
          </cell>
        </row>
        <row r="447">
          <cell r="U447" t="str">
            <v/>
          </cell>
        </row>
        <row r="448">
          <cell r="U448" t="str">
            <v/>
          </cell>
        </row>
        <row r="449">
          <cell r="U449" t="str">
            <v/>
          </cell>
        </row>
        <row r="450">
          <cell r="U450" t="str">
            <v/>
          </cell>
        </row>
        <row r="451">
          <cell r="U451" t="str">
            <v/>
          </cell>
        </row>
        <row r="452">
          <cell r="U452" t="str">
            <v/>
          </cell>
        </row>
        <row r="453">
          <cell r="U453" t="str">
            <v/>
          </cell>
        </row>
        <row r="454">
          <cell r="U454" t="str">
            <v/>
          </cell>
        </row>
        <row r="455">
          <cell r="U455" t="str">
            <v/>
          </cell>
        </row>
        <row r="456">
          <cell r="U456" t="str">
            <v/>
          </cell>
        </row>
        <row r="457">
          <cell r="U457" t="str">
            <v/>
          </cell>
        </row>
        <row r="458">
          <cell r="U458" t="str">
            <v/>
          </cell>
        </row>
        <row r="459">
          <cell r="U459" t="str">
            <v/>
          </cell>
        </row>
        <row r="460">
          <cell r="U460" t="str">
            <v/>
          </cell>
        </row>
        <row r="461">
          <cell r="U461" t="str">
            <v/>
          </cell>
        </row>
        <row r="462">
          <cell r="U462" t="str">
            <v/>
          </cell>
        </row>
        <row r="463">
          <cell r="U463" t="str">
            <v/>
          </cell>
        </row>
        <row r="464">
          <cell r="U464" t="str">
            <v/>
          </cell>
        </row>
        <row r="465">
          <cell r="U465" t="str">
            <v/>
          </cell>
        </row>
        <row r="466">
          <cell r="U466" t="str">
            <v/>
          </cell>
        </row>
        <row r="467">
          <cell r="U467" t="str">
            <v/>
          </cell>
        </row>
        <row r="468">
          <cell r="U468" t="str">
            <v/>
          </cell>
        </row>
        <row r="469">
          <cell r="U469" t="str">
            <v/>
          </cell>
        </row>
        <row r="470">
          <cell r="U470" t="str">
            <v/>
          </cell>
        </row>
        <row r="471">
          <cell r="U471" t="str">
            <v/>
          </cell>
        </row>
        <row r="472">
          <cell r="U472" t="str">
            <v/>
          </cell>
        </row>
        <row r="473">
          <cell r="U473" t="str">
            <v/>
          </cell>
        </row>
        <row r="474">
          <cell r="U474" t="str">
            <v/>
          </cell>
        </row>
        <row r="475">
          <cell r="U475" t="str">
            <v/>
          </cell>
        </row>
        <row r="476">
          <cell r="U476" t="str">
            <v/>
          </cell>
        </row>
        <row r="477">
          <cell r="U477" t="str">
            <v/>
          </cell>
        </row>
        <row r="478">
          <cell r="U478" t="str">
            <v/>
          </cell>
        </row>
        <row r="479">
          <cell r="U479" t="str">
            <v/>
          </cell>
        </row>
        <row r="480">
          <cell r="U480" t="str">
            <v/>
          </cell>
        </row>
        <row r="481">
          <cell r="U481" t="str">
            <v/>
          </cell>
        </row>
        <row r="482">
          <cell r="U482" t="str">
            <v/>
          </cell>
        </row>
        <row r="483">
          <cell r="U483" t="str">
            <v/>
          </cell>
        </row>
        <row r="484">
          <cell r="U484" t="str">
            <v/>
          </cell>
        </row>
        <row r="485">
          <cell r="U485" t="str">
            <v/>
          </cell>
        </row>
        <row r="486">
          <cell r="U486" t="str">
            <v/>
          </cell>
        </row>
        <row r="487">
          <cell r="U487" t="str">
            <v/>
          </cell>
        </row>
        <row r="488">
          <cell r="U488" t="str">
            <v/>
          </cell>
        </row>
        <row r="489">
          <cell r="U489" t="str">
            <v/>
          </cell>
        </row>
        <row r="490">
          <cell r="U490" t="str">
            <v/>
          </cell>
        </row>
        <row r="491">
          <cell r="U491" t="str">
            <v/>
          </cell>
        </row>
        <row r="492">
          <cell r="U492" t="str">
            <v/>
          </cell>
        </row>
        <row r="493">
          <cell r="U493" t="str">
            <v/>
          </cell>
        </row>
        <row r="494">
          <cell r="U494" t="str">
            <v/>
          </cell>
        </row>
        <row r="495">
          <cell r="U495" t="str">
            <v/>
          </cell>
        </row>
        <row r="496">
          <cell r="U496" t="str">
            <v/>
          </cell>
        </row>
        <row r="497">
          <cell r="U497" t="str">
            <v/>
          </cell>
        </row>
        <row r="498">
          <cell r="U498" t="str">
            <v/>
          </cell>
        </row>
      </sheetData>
      <sheetData sheetId="3">
        <row r="5">
          <cell r="O5">
            <v>17</v>
          </cell>
        </row>
      </sheetData>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H305"/>
  <sheetViews>
    <sheetView tabSelected="1" topLeftCell="A10" zoomScale="66" zoomScaleNormal="66" workbookViewId="0">
      <selection activeCell="I12" sqref="I12"/>
    </sheetView>
  </sheetViews>
  <sheetFormatPr baseColWidth="10" defaultColWidth="11.42578125" defaultRowHeight="12" x14ac:dyDescent="0.2"/>
  <cols>
    <col min="1" max="1" width="20.7109375" style="96" customWidth="1"/>
    <col min="2" max="2" width="29" style="96" customWidth="1"/>
    <col min="3" max="3" width="13.7109375" style="96" customWidth="1"/>
    <col min="4" max="4" width="26.5703125" style="119" customWidth="1"/>
    <col min="5" max="5" width="11.7109375" style="119" customWidth="1"/>
    <col min="6" max="6" width="13.5703125" style="115" customWidth="1"/>
    <col min="7" max="7" width="11.28515625" style="111" customWidth="1"/>
    <col min="8" max="8" width="12" style="111" customWidth="1"/>
    <col min="9" max="9" width="12.140625" style="111" bestFit="1" customWidth="1"/>
    <col min="10" max="10" width="8.42578125" style="111" customWidth="1"/>
    <col min="11" max="11" width="12.140625" style="111" bestFit="1" customWidth="1"/>
    <col min="12" max="12" width="9.28515625" style="124" customWidth="1"/>
    <col min="13" max="13" width="11.28515625" style="162" customWidth="1"/>
    <col min="14" max="14" width="11.42578125" style="126" hidden="1" customWidth="1"/>
    <col min="15" max="15" width="13.85546875" style="126" hidden="1" customWidth="1"/>
    <col min="16" max="16" width="7.5703125" style="124" bestFit="1" customWidth="1"/>
    <col min="17" max="17" width="9.5703125" style="111" bestFit="1" customWidth="1"/>
    <col min="18" max="18" width="8.5703125" style="124" customWidth="1"/>
    <col min="19" max="19" width="6.42578125" style="124" bestFit="1" customWidth="1"/>
    <col min="20" max="20" width="7.140625" style="124" bestFit="1" customWidth="1"/>
    <col min="21" max="21" width="7.140625" style="202" bestFit="1" customWidth="1"/>
    <col min="22" max="22" width="11.42578125" style="124" bestFit="1" customWidth="1"/>
    <col min="23" max="23" width="14.28515625" style="159" customWidth="1"/>
    <col min="24" max="24" width="7.85546875" style="205" bestFit="1" customWidth="1"/>
    <col min="25" max="25" width="9.140625" style="127" hidden="1" customWidth="1"/>
    <col min="26" max="26" width="12.85546875" style="127" hidden="1" customWidth="1"/>
    <col min="27" max="27" width="9.5703125" style="159" hidden="1" customWidth="1"/>
    <col min="28" max="28" width="11.28515625" style="127" hidden="1" customWidth="1"/>
    <col min="29" max="29" width="11.85546875" style="127" hidden="1" customWidth="1"/>
    <col min="30" max="30" width="15.28515625" style="159" customWidth="1"/>
    <col min="31" max="31" width="17.7109375" style="159" customWidth="1"/>
    <col min="32" max="32" width="16.28515625" style="159" customWidth="1"/>
    <col min="33" max="33" width="15.7109375" style="159" customWidth="1"/>
    <col min="34" max="34" width="13.7109375" style="124" customWidth="1"/>
    <col min="35" max="35" width="14" style="159" customWidth="1"/>
    <col min="36" max="36" width="25" style="115" customWidth="1"/>
    <col min="37" max="37" width="69.140625" style="111" customWidth="1"/>
    <col min="38" max="38" width="146.5703125" style="169" customWidth="1"/>
    <col min="39" max="39" width="62.140625" style="157" customWidth="1"/>
    <col min="40" max="16384" width="11.42578125" style="111"/>
  </cols>
  <sheetData>
    <row r="1" spans="1:86" ht="26.25" customHeight="1" x14ac:dyDescent="0.2">
      <c r="A1" s="213"/>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168" t="s">
        <v>180</v>
      </c>
    </row>
    <row r="2" spans="1:86" ht="21" customHeight="1" x14ac:dyDescent="0.2">
      <c r="A2" s="213"/>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168" t="s">
        <v>200</v>
      </c>
      <c r="AM2" s="152"/>
      <c r="AN2" s="112"/>
      <c r="AO2" s="112"/>
      <c r="AP2" s="112"/>
      <c r="AQ2" s="112"/>
      <c r="AR2" s="113"/>
      <c r="AS2" s="1"/>
    </row>
    <row r="3" spans="1:86" ht="21" customHeight="1" x14ac:dyDescent="0.2">
      <c r="A3" s="213"/>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168" t="s">
        <v>201</v>
      </c>
      <c r="AM3" s="152"/>
      <c r="AN3" s="112"/>
      <c r="AO3" s="112"/>
      <c r="AP3" s="112"/>
      <c r="AQ3" s="112"/>
      <c r="AR3" s="113"/>
      <c r="AS3" s="1"/>
    </row>
    <row r="4" spans="1:86" ht="21" customHeight="1" x14ac:dyDescent="0.2">
      <c r="A4" s="213"/>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168" t="s">
        <v>181</v>
      </c>
      <c r="AM4" s="152"/>
      <c r="AN4" s="112"/>
      <c r="AO4" s="112"/>
      <c r="AP4" s="112"/>
      <c r="AQ4" s="112"/>
      <c r="AR4" s="113"/>
      <c r="AS4" s="1"/>
    </row>
    <row r="5" spans="1:86" ht="15" customHeight="1" x14ac:dyDescent="0.2">
      <c r="A5" s="114"/>
      <c r="B5" s="111"/>
      <c r="C5" s="111"/>
      <c r="D5" s="111"/>
      <c r="E5" s="115"/>
      <c r="I5" s="2"/>
      <c r="J5" s="2"/>
      <c r="K5" s="2"/>
      <c r="L5" s="160"/>
      <c r="M5" s="161"/>
      <c r="N5" s="116"/>
      <c r="O5" s="116"/>
      <c r="P5" s="160"/>
      <c r="Q5" s="2"/>
      <c r="R5" s="160"/>
      <c r="S5" s="160"/>
      <c r="T5" s="151"/>
      <c r="U5" s="201"/>
      <c r="V5" s="160"/>
      <c r="W5" s="163"/>
      <c r="X5" s="203"/>
      <c r="Y5" s="117"/>
      <c r="Z5" s="117"/>
      <c r="AA5" s="158"/>
      <c r="AB5" s="117"/>
      <c r="AC5" s="117"/>
      <c r="AD5" s="158"/>
      <c r="AE5" s="158"/>
      <c r="AF5" s="158"/>
      <c r="AG5" s="160"/>
      <c r="AH5" s="165"/>
      <c r="AI5" s="163"/>
      <c r="AJ5" s="186"/>
      <c r="AK5" s="2"/>
      <c r="AL5" s="118"/>
      <c r="AM5" s="152"/>
      <c r="AN5" s="112"/>
      <c r="AO5" s="112"/>
      <c r="AP5" s="112"/>
      <c r="AQ5" s="112"/>
      <c r="AR5" s="113"/>
      <c r="AS5" s="1"/>
    </row>
    <row r="6" spans="1:86" hidden="1" x14ac:dyDescent="0.2">
      <c r="A6" s="114"/>
      <c r="B6" s="111"/>
      <c r="C6" s="111"/>
      <c r="D6" s="111"/>
      <c r="E6" s="115"/>
      <c r="I6" s="2"/>
      <c r="J6" s="2"/>
      <c r="K6" s="2"/>
      <c r="L6" s="160"/>
      <c r="M6" s="161"/>
      <c r="N6" s="116"/>
      <c r="O6" s="116"/>
      <c r="P6" s="160"/>
      <c r="Q6" s="2"/>
      <c r="R6" s="160"/>
      <c r="S6" s="160"/>
      <c r="T6" s="151"/>
      <c r="U6" s="201"/>
      <c r="V6" s="160"/>
      <c r="W6" s="163"/>
      <c r="X6" s="203"/>
      <c r="Y6" s="117"/>
      <c r="Z6" s="117"/>
      <c r="AA6" s="158"/>
      <c r="AB6" s="117"/>
      <c r="AC6" s="117"/>
      <c r="AD6" s="158"/>
      <c r="AE6" s="158"/>
      <c r="AF6" s="158"/>
      <c r="AG6" s="160"/>
      <c r="AH6" s="165"/>
      <c r="AI6" s="163"/>
      <c r="AJ6" s="186"/>
      <c r="AK6" s="2"/>
      <c r="AL6" s="118"/>
      <c r="AM6" s="152"/>
      <c r="AN6" s="112"/>
      <c r="AO6" s="112"/>
      <c r="AP6" s="112"/>
      <c r="AQ6" s="112"/>
      <c r="AR6" s="113"/>
      <c r="AS6" s="1"/>
    </row>
    <row r="7" spans="1:86" hidden="1" x14ac:dyDescent="0.2">
      <c r="A7" s="114"/>
      <c r="B7" s="111"/>
      <c r="C7" s="111"/>
      <c r="D7" s="111"/>
      <c r="E7" s="115"/>
      <c r="I7" s="2"/>
      <c r="J7" s="2"/>
      <c r="K7" s="2"/>
      <c r="L7" s="160"/>
      <c r="M7" s="161"/>
      <c r="N7" s="116"/>
      <c r="O7" s="116"/>
      <c r="P7" s="160"/>
      <c r="Q7" s="2"/>
      <c r="R7" s="160"/>
      <c r="S7" s="160"/>
      <c r="T7" s="151"/>
      <c r="U7" s="201"/>
      <c r="V7" s="160"/>
      <c r="W7" s="163"/>
      <c r="X7" s="203"/>
      <c r="Y7" s="117"/>
      <c r="Z7" s="117"/>
      <c r="AA7" s="158"/>
      <c r="AB7" s="117"/>
      <c r="AC7" s="117"/>
      <c r="AD7" s="158"/>
      <c r="AE7" s="158"/>
      <c r="AF7" s="158"/>
      <c r="AG7" s="160"/>
      <c r="AH7" s="165"/>
      <c r="AI7" s="163"/>
      <c r="AJ7" s="186"/>
      <c r="AK7" s="2"/>
      <c r="AL7" s="118"/>
      <c r="AM7" s="152"/>
      <c r="AN7" s="112"/>
      <c r="AO7" s="112"/>
      <c r="AP7" s="112"/>
      <c r="AQ7" s="112"/>
      <c r="AR7" s="113"/>
      <c r="AS7" s="1"/>
    </row>
    <row r="8" spans="1:86" ht="24.75" hidden="1" customHeight="1" x14ac:dyDescent="0.2">
      <c r="A8" s="2"/>
      <c r="B8" s="2"/>
      <c r="C8" s="2"/>
      <c r="D8" s="118"/>
      <c r="F8" s="101"/>
      <c r="I8" s="2"/>
      <c r="J8" s="2"/>
      <c r="K8" s="2"/>
      <c r="L8" s="160"/>
      <c r="M8" s="161"/>
      <c r="N8" s="116"/>
      <c r="O8" s="116"/>
      <c r="P8" s="160"/>
      <c r="Q8" s="2"/>
      <c r="R8" s="160"/>
      <c r="S8" s="160"/>
      <c r="T8" s="151"/>
      <c r="U8" s="201"/>
      <c r="V8" s="160"/>
      <c r="W8" s="163"/>
      <c r="X8" s="203"/>
      <c r="Y8" s="117"/>
      <c r="Z8" s="117"/>
      <c r="AA8" s="158"/>
      <c r="AB8" s="117"/>
      <c r="AC8" s="117"/>
      <c r="AD8" s="158"/>
      <c r="AE8" s="158"/>
      <c r="AF8" s="158"/>
      <c r="AG8" s="160"/>
      <c r="AH8" s="165"/>
      <c r="AI8" s="163"/>
      <c r="AJ8" s="186"/>
      <c r="AK8" s="2"/>
      <c r="AL8" s="118"/>
      <c r="AM8" s="152"/>
      <c r="AN8" s="112"/>
      <c r="AO8" s="112"/>
      <c r="AP8" s="112"/>
      <c r="AQ8" s="112"/>
      <c r="AR8" s="113"/>
      <c r="AS8" s="1"/>
    </row>
    <row r="9" spans="1:86" ht="34.5" customHeight="1" x14ac:dyDescent="0.2">
      <c r="A9" s="97"/>
      <c r="B9" s="98"/>
      <c r="C9" s="98"/>
      <c r="D9" s="98"/>
      <c r="E9" s="98"/>
      <c r="F9" s="120"/>
      <c r="G9" s="120"/>
      <c r="H9" s="120"/>
      <c r="I9" s="120"/>
      <c r="J9" s="121"/>
      <c r="K9" s="121"/>
      <c r="L9" s="121"/>
      <c r="M9" s="121"/>
      <c r="N9" s="122"/>
      <c r="O9" s="122"/>
      <c r="P9" s="211" t="s">
        <v>192</v>
      </c>
      <c r="Q9" s="211"/>
      <c r="R9" s="211"/>
      <c r="S9" s="211"/>
      <c r="T9" s="211"/>
      <c r="U9" s="211"/>
      <c r="V9" s="211"/>
      <c r="W9" s="211"/>
      <c r="X9" s="211" t="s">
        <v>193</v>
      </c>
      <c r="Y9" s="211"/>
      <c r="Z9" s="211"/>
      <c r="AA9" s="211"/>
      <c r="AB9" s="211"/>
      <c r="AC9" s="211"/>
      <c r="AD9" s="211"/>
      <c r="AE9" s="211"/>
      <c r="AF9" s="215" t="s">
        <v>0</v>
      </c>
      <c r="AG9" s="215"/>
      <c r="AH9" s="215" t="s">
        <v>1</v>
      </c>
      <c r="AI9" s="215"/>
      <c r="AJ9" s="211" t="s">
        <v>2</v>
      </c>
      <c r="AK9" s="211"/>
      <c r="AL9" s="211"/>
    </row>
    <row r="10" spans="1:86" s="115" customFormat="1" ht="90.75" customHeight="1" x14ac:dyDescent="0.2">
      <c r="A10" s="123" t="s">
        <v>3</v>
      </c>
      <c r="B10" s="123" t="s">
        <v>4</v>
      </c>
      <c r="C10" s="123" t="s">
        <v>5</v>
      </c>
      <c r="D10" s="123" t="s">
        <v>6</v>
      </c>
      <c r="E10" s="123" t="s">
        <v>7</v>
      </c>
      <c r="F10" s="123" t="s">
        <v>189</v>
      </c>
      <c r="G10" s="123" t="s">
        <v>8</v>
      </c>
      <c r="H10" s="123" t="s">
        <v>190</v>
      </c>
      <c r="I10" s="123" t="s">
        <v>182</v>
      </c>
      <c r="J10" s="153" t="s">
        <v>191</v>
      </c>
      <c r="K10" s="123" t="s">
        <v>183</v>
      </c>
      <c r="L10" s="123" t="s">
        <v>9</v>
      </c>
      <c r="M10" s="123" t="s">
        <v>184</v>
      </c>
      <c r="N10" s="123" t="s">
        <v>10</v>
      </c>
      <c r="O10" s="123" t="s">
        <v>185</v>
      </c>
      <c r="P10" s="154" t="s">
        <v>11</v>
      </c>
      <c r="Q10" s="154" t="s">
        <v>12</v>
      </c>
      <c r="R10" s="154" t="s">
        <v>13</v>
      </c>
      <c r="S10" s="154" t="s">
        <v>14</v>
      </c>
      <c r="T10" s="154" t="s">
        <v>15</v>
      </c>
      <c r="U10" s="154" t="s">
        <v>16</v>
      </c>
      <c r="V10" s="154" t="s">
        <v>17</v>
      </c>
      <c r="W10" s="154" t="s">
        <v>18</v>
      </c>
      <c r="X10" s="155" t="s">
        <v>19</v>
      </c>
      <c r="Y10" s="155" t="s">
        <v>20</v>
      </c>
      <c r="Z10" s="155" t="s">
        <v>21</v>
      </c>
      <c r="AA10" s="155" t="s">
        <v>22</v>
      </c>
      <c r="AB10" s="155" t="s">
        <v>23</v>
      </c>
      <c r="AC10" s="155" t="s">
        <v>24</v>
      </c>
      <c r="AD10" s="155" t="s">
        <v>25</v>
      </c>
      <c r="AE10" s="155" t="s">
        <v>26</v>
      </c>
      <c r="AF10" s="155" t="s">
        <v>194</v>
      </c>
      <c r="AG10" s="155" t="s">
        <v>195</v>
      </c>
      <c r="AH10" s="155" t="s">
        <v>196</v>
      </c>
      <c r="AI10" s="155" t="s">
        <v>197</v>
      </c>
      <c r="AJ10" s="154" t="s">
        <v>198</v>
      </c>
      <c r="AK10" s="156" t="s">
        <v>199</v>
      </c>
      <c r="AL10" s="154" t="s">
        <v>27</v>
      </c>
      <c r="AM10" s="96"/>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row>
    <row r="11" spans="1:86" s="124" customFormat="1" ht="155.25" customHeight="1" x14ac:dyDescent="0.2">
      <c r="A11" s="105">
        <v>240210</v>
      </c>
      <c r="B11" s="170" t="s">
        <v>174</v>
      </c>
      <c r="C11" s="105" t="s">
        <v>28</v>
      </c>
      <c r="D11" s="171" t="s">
        <v>29</v>
      </c>
      <c r="E11" s="172" t="s">
        <v>30</v>
      </c>
      <c r="F11" s="100">
        <v>6</v>
      </c>
      <c r="G11" s="106" t="s">
        <v>31</v>
      </c>
      <c r="H11" s="99">
        <v>0</v>
      </c>
      <c r="I11" s="144">
        <v>1</v>
      </c>
      <c r="J11" s="100">
        <v>2</v>
      </c>
      <c r="K11" s="144">
        <v>2</v>
      </c>
      <c r="L11" s="100">
        <v>2</v>
      </c>
      <c r="M11" s="143">
        <f t="shared" ref="M11:M19" si="0">+AF11</f>
        <v>0</v>
      </c>
      <c r="N11" s="100">
        <v>2</v>
      </c>
      <c r="O11" s="102"/>
      <c r="P11" s="99">
        <v>0</v>
      </c>
      <c r="Q11" s="99">
        <v>0</v>
      </c>
      <c r="R11" s="146">
        <v>0</v>
      </c>
      <c r="S11" s="138">
        <v>0</v>
      </c>
      <c r="T11" s="99">
        <v>0</v>
      </c>
      <c r="U11" s="100">
        <v>0</v>
      </c>
      <c r="V11" s="99">
        <f>+SUM(P11:U11)</f>
        <v>0</v>
      </c>
      <c r="W11" s="164">
        <f t="shared" ref="W11:W19" si="1">+V11/L11</f>
        <v>0</v>
      </c>
      <c r="X11" s="99">
        <v>0</v>
      </c>
      <c r="Y11" s="99"/>
      <c r="Z11" s="99"/>
      <c r="AA11" s="138"/>
      <c r="AB11" s="99"/>
      <c r="AC11" s="100"/>
      <c r="AD11" s="100">
        <f>+SUM(X11:AC11)</f>
        <v>0</v>
      </c>
      <c r="AE11" s="166">
        <f t="shared" ref="AE11:AE19" si="2">+AD11/L11</f>
        <v>0</v>
      </c>
      <c r="AF11" s="100">
        <f>+V11+AD11</f>
        <v>0</v>
      </c>
      <c r="AG11" s="187">
        <f>+AF11/L11</f>
        <v>0</v>
      </c>
      <c r="AH11" s="167">
        <f>+I11+K11+AF11</f>
        <v>3</v>
      </c>
      <c r="AI11" s="188">
        <f>+AH11/F11</f>
        <v>0.5</v>
      </c>
      <c r="AJ11" s="105" t="s">
        <v>216</v>
      </c>
      <c r="AK11" s="207" t="s">
        <v>228</v>
      </c>
      <c r="AL11" s="192" t="s">
        <v>229</v>
      </c>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111"/>
      <c r="BO11" s="111"/>
      <c r="BP11" s="111"/>
      <c r="BQ11" s="111"/>
      <c r="BR11" s="111"/>
      <c r="BS11" s="111"/>
      <c r="BT11" s="111"/>
      <c r="BU11" s="111"/>
      <c r="BV11" s="111"/>
      <c r="BW11" s="111"/>
      <c r="BX11" s="111"/>
      <c r="BY11" s="111"/>
      <c r="BZ11" s="111"/>
      <c r="CA11" s="111"/>
      <c r="CB11" s="111"/>
      <c r="CC11" s="111"/>
      <c r="CD11" s="111"/>
      <c r="CE11" s="111"/>
      <c r="CF11" s="111"/>
      <c r="CG11" s="111"/>
      <c r="CH11" s="111"/>
    </row>
    <row r="12" spans="1:86" s="124" customFormat="1" ht="259.5" customHeight="1" x14ac:dyDescent="0.2">
      <c r="A12" s="105">
        <v>240209</v>
      </c>
      <c r="B12" s="170" t="s">
        <v>176</v>
      </c>
      <c r="C12" s="105" t="s">
        <v>34</v>
      </c>
      <c r="D12" s="171" t="s">
        <v>35</v>
      </c>
      <c r="E12" s="172" t="s">
        <v>30</v>
      </c>
      <c r="F12" s="100">
        <v>400</v>
      </c>
      <c r="G12" s="106" t="s">
        <v>31</v>
      </c>
      <c r="H12" s="100">
        <v>100</v>
      </c>
      <c r="I12" s="100">
        <v>101</v>
      </c>
      <c r="J12" s="100">
        <v>100</v>
      </c>
      <c r="K12" s="144">
        <v>301</v>
      </c>
      <c r="L12" s="100">
        <v>100</v>
      </c>
      <c r="M12" s="143">
        <f t="shared" si="0"/>
        <v>122</v>
      </c>
      <c r="N12" s="100">
        <v>100</v>
      </c>
      <c r="O12" s="103"/>
      <c r="P12" s="100">
        <v>0</v>
      </c>
      <c r="Q12" s="100">
        <v>0</v>
      </c>
      <c r="R12" s="147">
        <v>0</v>
      </c>
      <c r="S12" s="196">
        <v>28</v>
      </c>
      <c r="T12" s="100">
        <v>0</v>
      </c>
      <c r="U12" s="100">
        <v>15</v>
      </c>
      <c r="V12" s="100">
        <f t="shared" ref="V12:V16" si="3">+SUM(P12:U12)</f>
        <v>43</v>
      </c>
      <c r="W12" s="164">
        <f t="shared" si="1"/>
        <v>0.43</v>
      </c>
      <c r="X12" s="100">
        <v>79</v>
      </c>
      <c r="Y12" s="100"/>
      <c r="Z12" s="100"/>
      <c r="AA12" s="125"/>
      <c r="AB12" s="100"/>
      <c r="AC12" s="100"/>
      <c r="AD12" s="100">
        <f>+SUM(X12:AC12)</f>
        <v>79</v>
      </c>
      <c r="AE12" s="166">
        <f t="shared" si="2"/>
        <v>0.79</v>
      </c>
      <c r="AF12" s="100">
        <f t="shared" ref="AF12:AF17" si="4">+V12+AD12</f>
        <v>122</v>
      </c>
      <c r="AG12" s="199">
        <f>+AF12/L12</f>
        <v>1.22</v>
      </c>
      <c r="AH12" s="167">
        <f>+I12+K12+AF12</f>
        <v>524</v>
      </c>
      <c r="AI12" s="189">
        <f t="shared" ref="AI12:AI19" si="5">+AH12/F12</f>
        <v>1.31</v>
      </c>
      <c r="AJ12" s="105" t="s">
        <v>217</v>
      </c>
      <c r="AK12" s="184" t="s">
        <v>204</v>
      </c>
      <c r="AL12" s="192" t="s">
        <v>220</v>
      </c>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111"/>
      <c r="BO12" s="111"/>
      <c r="BP12" s="111"/>
      <c r="BQ12" s="111"/>
      <c r="BR12" s="111"/>
      <c r="BS12" s="111"/>
      <c r="BT12" s="111"/>
      <c r="BU12" s="111"/>
      <c r="BV12" s="111"/>
      <c r="BW12" s="111"/>
      <c r="BX12" s="111"/>
      <c r="BY12" s="111"/>
      <c r="BZ12" s="111"/>
      <c r="CA12" s="111"/>
      <c r="CB12" s="111"/>
      <c r="CC12" s="111"/>
      <c r="CD12" s="111"/>
      <c r="CE12" s="111"/>
      <c r="CF12" s="111"/>
      <c r="CG12" s="111"/>
      <c r="CH12" s="111"/>
    </row>
    <row r="13" spans="1:86" s="124" customFormat="1" ht="186.75" customHeight="1" x14ac:dyDescent="0.2">
      <c r="A13" s="208">
        <v>240198</v>
      </c>
      <c r="B13" s="221" t="s">
        <v>175</v>
      </c>
      <c r="C13" s="105" t="s">
        <v>32</v>
      </c>
      <c r="D13" s="171" t="s">
        <v>33</v>
      </c>
      <c r="E13" s="172" t="s">
        <v>30</v>
      </c>
      <c r="F13" s="100">
        <v>10000</v>
      </c>
      <c r="G13" s="106" t="s">
        <v>31</v>
      </c>
      <c r="H13" s="100">
        <v>2500</v>
      </c>
      <c r="I13" s="100">
        <v>5179</v>
      </c>
      <c r="J13" s="100">
        <v>2500</v>
      </c>
      <c r="K13" s="144">
        <v>4905</v>
      </c>
      <c r="L13" s="100">
        <v>2500</v>
      </c>
      <c r="M13" s="143">
        <f t="shared" si="0"/>
        <v>450</v>
      </c>
      <c r="N13" s="100">
        <v>2500</v>
      </c>
      <c r="O13" s="143"/>
      <c r="P13" s="139">
        <v>30</v>
      </c>
      <c r="Q13" s="143">
        <v>93</v>
      </c>
      <c r="R13" s="148">
        <v>59</v>
      </c>
      <c r="S13" s="139">
        <v>87</v>
      </c>
      <c r="T13" s="100">
        <v>68</v>
      </c>
      <c r="U13" s="100">
        <v>55</v>
      </c>
      <c r="V13" s="100">
        <f>+SUM(P13:U13)</f>
        <v>392</v>
      </c>
      <c r="W13" s="164">
        <f t="shared" si="1"/>
        <v>0.15679999999999999</v>
      </c>
      <c r="X13" s="100">
        <v>58</v>
      </c>
      <c r="Y13" s="100"/>
      <c r="Z13" s="100"/>
      <c r="AA13" s="125"/>
      <c r="AB13" s="100"/>
      <c r="AC13" s="100"/>
      <c r="AD13" s="100">
        <f t="shared" ref="AD13:AD19" si="6">+SUM(X13:AC13)</f>
        <v>58</v>
      </c>
      <c r="AE13" s="166">
        <f t="shared" si="2"/>
        <v>2.3199999999999998E-2</v>
      </c>
      <c r="AF13" s="100">
        <f>+V13+AD13</f>
        <v>450</v>
      </c>
      <c r="AG13" s="187">
        <f>+AF13/L13</f>
        <v>0.18</v>
      </c>
      <c r="AH13" s="167">
        <f>+I13+K13+AF13</f>
        <v>10534</v>
      </c>
      <c r="AI13" s="189">
        <f>+AH13/F13</f>
        <v>1.0533999999999999</v>
      </c>
      <c r="AJ13" s="105" t="s">
        <v>205</v>
      </c>
      <c r="AK13" s="184" t="s">
        <v>206</v>
      </c>
      <c r="AL13" s="192" t="s">
        <v>221</v>
      </c>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111"/>
      <c r="BO13" s="111"/>
      <c r="BP13" s="111"/>
      <c r="BQ13" s="111"/>
      <c r="BR13" s="111"/>
      <c r="BS13" s="111"/>
      <c r="BT13" s="111"/>
      <c r="BU13" s="111"/>
      <c r="BV13" s="111"/>
      <c r="BW13" s="111"/>
      <c r="BX13" s="111"/>
      <c r="BY13" s="111"/>
      <c r="BZ13" s="111"/>
      <c r="CA13" s="111"/>
      <c r="CB13" s="111"/>
      <c r="CC13" s="111"/>
      <c r="CD13" s="111"/>
      <c r="CE13" s="111"/>
      <c r="CF13" s="111"/>
      <c r="CG13" s="111"/>
      <c r="CH13" s="111"/>
    </row>
    <row r="14" spans="1:86" s="124" customFormat="1" ht="198.75" customHeight="1" x14ac:dyDescent="0.2">
      <c r="A14" s="209"/>
      <c r="B14" s="222"/>
      <c r="C14" s="105" t="s">
        <v>36</v>
      </c>
      <c r="D14" s="171" t="s">
        <v>37</v>
      </c>
      <c r="E14" s="172" t="s">
        <v>30</v>
      </c>
      <c r="F14" s="100">
        <v>4000</v>
      </c>
      <c r="G14" s="106" t="s">
        <v>31</v>
      </c>
      <c r="H14" s="100">
        <v>200</v>
      </c>
      <c r="I14" s="100">
        <v>327</v>
      </c>
      <c r="J14" s="100">
        <v>1300</v>
      </c>
      <c r="K14" s="144">
        <v>669</v>
      </c>
      <c r="L14" s="100">
        <v>1400</v>
      </c>
      <c r="M14" s="143">
        <f t="shared" si="0"/>
        <v>139</v>
      </c>
      <c r="N14" s="100">
        <v>1100</v>
      </c>
      <c r="O14" s="143"/>
      <c r="P14" s="140">
        <v>1</v>
      </c>
      <c r="Q14" s="144">
        <v>14</v>
      </c>
      <c r="R14" s="149">
        <v>46</v>
      </c>
      <c r="S14" s="139">
        <v>57</v>
      </c>
      <c r="T14" s="140">
        <v>1</v>
      </c>
      <c r="U14" s="140">
        <v>20</v>
      </c>
      <c r="V14" s="100">
        <f t="shared" si="3"/>
        <v>139</v>
      </c>
      <c r="W14" s="164">
        <f t="shared" si="1"/>
        <v>9.9285714285714283E-2</v>
      </c>
      <c r="X14" s="100">
        <v>0</v>
      </c>
      <c r="Y14" s="100"/>
      <c r="Z14" s="100"/>
      <c r="AA14" s="125"/>
      <c r="AB14" s="100"/>
      <c r="AC14" s="100"/>
      <c r="AD14" s="100">
        <f>+SUM(X14:AC14)</f>
        <v>0</v>
      </c>
      <c r="AE14" s="166">
        <f t="shared" si="2"/>
        <v>0</v>
      </c>
      <c r="AF14" s="100">
        <f t="shared" si="4"/>
        <v>139</v>
      </c>
      <c r="AG14" s="187">
        <f t="shared" ref="AG14:AG17" si="7">+AF14/L14</f>
        <v>9.9285714285714283E-2</v>
      </c>
      <c r="AH14" s="167">
        <f t="shared" ref="AH14:AH18" si="8">+I14+K14+AF14</f>
        <v>1135</v>
      </c>
      <c r="AI14" s="190">
        <f t="shared" si="5"/>
        <v>0.28375</v>
      </c>
      <c r="AJ14" s="105" t="s">
        <v>207</v>
      </c>
      <c r="AK14" s="184" t="s">
        <v>208</v>
      </c>
      <c r="AL14" s="192" t="s">
        <v>224</v>
      </c>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111"/>
      <c r="BO14" s="111"/>
      <c r="BP14" s="111"/>
      <c r="BQ14" s="111"/>
      <c r="BR14" s="111"/>
      <c r="BS14" s="111"/>
      <c r="BT14" s="111"/>
      <c r="BU14" s="111"/>
      <c r="BV14" s="111"/>
      <c r="BW14" s="111"/>
      <c r="BX14" s="111"/>
      <c r="BY14" s="111"/>
      <c r="BZ14" s="111"/>
      <c r="CA14" s="111"/>
      <c r="CB14" s="111"/>
      <c r="CC14" s="111"/>
      <c r="CD14" s="111"/>
      <c r="CE14" s="111"/>
      <c r="CF14" s="111"/>
      <c r="CG14" s="111"/>
      <c r="CH14" s="111"/>
    </row>
    <row r="15" spans="1:86" s="124" customFormat="1" ht="76.5" customHeight="1" x14ac:dyDescent="0.2">
      <c r="A15" s="208">
        <v>240211</v>
      </c>
      <c r="B15" s="227" t="s">
        <v>177</v>
      </c>
      <c r="C15" s="105" t="s">
        <v>42</v>
      </c>
      <c r="D15" s="171" t="s">
        <v>43</v>
      </c>
      <c r="E15" s="172" t="s">
        <v>30</v>
      </c>
      <c r="F15" s="100">
        <v>1500</v>
      </c>
      <c r="G15" s="106" t="s">
        <v>31</v>
      </c>
      <c r="H15" s="100">
        <v>150</v>
      </c>
      <c r="I15" s="100">
        <v>174</v>
      </c>
      <c r="J15" s="107">
        <v>450</v>
      </c>
      <c r="K15" s="144">
        <v>450</v>
      </c>
      <c r="L15" s="107">
        <v>450</v>
      </c>
      <c r="M15" s="143">
        <f t="shared" si="0"/>
        <v>118</v>
      </c>
      <c r="N15" s="107">
        <v>450</v>
      </c>
      <c r="O15" s="102"/>
      <c r="P15" s="106">
        <v>10</v>
      </c>
      <c r="Q15" s="145">
        <v>10</v>
      </c>
      <c r="R15" s="194">
        <v>3</v>
      </c>
      <c r="S15" s="106">
        <v>2</v>
      </c>
      <c r="T15" s="140">
        <v>23</v>
      </c>
      <c r="U15" s="140">
        <v>12</v>
      </c>
      <c r="V15" s="100">
        <f>+SUM(P15:U15)</f>
        <v>60</v>
      </c>
      <c r="W15" s="164">
        <f t="shared" si="1"/>
        <v>0.13333333333333333</v>
      </c>
      <c r="X15" s="100">
        <v>58</v>
      </c>
      <c r="Y15" s="141"/>
      <c r="Z15" s="141"/>
      <c r="AA15" s="141"/>
      <c r="AB15" s="100"/>
      <c r="AC15" s="144"/>
      <c r="AD15" s="100">
        <f t="shared" si="6"/>
        <v>58</v>
      </c>
      <c r="AE15" s="166">
        <f t="shared" si="2"/>
        <v>0.12888888888888889</v>
      </c>
      <c r="AF15" s="100">
        <f t="shared" si="4"/>
        <v>118</v>
      </c>
      <c r="AG15" s="187">
        <f t="shared" si="7"/>
        <v>0.26222222222222225</v>
      </c>
      <c r="AH15" s="167">
        <f t="shared" si="8"/>
        <v>742</v>
      </c>
      <c r="AI15" s="188">
        <f t="shared" si="5"/>
        <v>0.49466666666666664</v>
      </c>
      <c r="AJ15" s="105" t="s">
        <v>202</v>
      </c>
      <c r="AK15" s="184" t="s">
        <v>209</v>
      </c>
      <c r="AL15" s="192" t="s">
        <v>225</v>
      </c>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111"/>
      <c r="BO15" s="111"/>
      <c r="BP15" s="111"/>
      <c r="BQ15" s="111"/>
      <c r="BR15" s="111"/>
      <c r="BS15" s="111"/>
      <c r="BT15" s="111"/>
      <c r="BU15" s="111"/>
      <c r="BV15" s="111"/>
      <c r="BW15" s="111"/>
      <c r="BX15" s="111"/>
      <c r="BY15" s="111"/>
      <c r="BZ15" s="111"/>
      <c r="CA15" s="111"/>
      <c r="CB15" s="111"/>
      <c r="CC15" s="111"/>
      <c r="CD15" s="111"/>
      <c r="CE15" s="111"/>
      <c r="CF15" s="111"/>
      <c r="CG15" s="111"/>
      <c r="CH15" s="111"/>
    </row>
    <row r="16" spans="1:86" s="124" customFormat="1" ht="121.5" customHeight="1" x14ac:dyDescent="0.2">
      <c r="A16" s="210"/>
      <c r="B16" s="228"/>
      <c r="C16" s="105" t="s">
        <v>38</v>
      </c>
      <c r="D16" s="171" t="s">
        <v>39</v>
      </c>
      <c r="E16" s="172" t="s">
        <v>30</v>
      </c>
      <c r="F16" s="100">
        <v>15000</v>
      </c>
      <c r="G16" s="106" t="s">
        <v>31</v>
      </c>
      <c r="H16" s="100">
        <v>1000</v>
      </c>
      <c r="I16" s="144">
        <v>817</v>
      </c>
      <c r="J16" s="100">
        <v>5000</v>
      </c>
      <c r="K16" s="144">
        <v>3080</v>
      </c>
      <c r="L16" s="107">
        <v>6044</v>
      </c>
      <c r="M16" s="143">
        <f t="shared" si="0"/>
        <v>2661</v>
      </c>
      <c r="N16" s="100">
        <v>4000</v>
      </c>
      <c r="O16" s="103"/>
      <c r="P16" s="106">
        <v>78</v>
      </c>
      <c r="Q16" s="145">
        <v>336</v>
      </c>
      <c r="R16" s="194">
        <v>611</v>
      </c>
      <c r="S16" s="106">
        <v>411</v>
      </c>
      <c r="T16" s="140">
        <v>472</v>
      </c>
      <c r="U16" s="140">
        <v>515</v>
      </c>
      <c r="V16" s="100">
        <f t="shared" si="3"/>
        <v>2423</v>
      </c>
      <c r="W16" s="164">
        <f t="shared" si="1"/>
        <v>0.40089344804765054</v>
      </c>
      <c r="X16" s="100">
        <v>238</v>
      </c>
      <c r="Y16" s="100"/>
      <c r="Z16" s="100"/>
      <c r="AA16" s="125"/>
      <c r="AB16" s="100"/>
      <c r="AC16" s="100"/>
      <c r="AD16" s="100">
        <f t="shared" si="6"/>
        <v>238</v>
      </c>
      <c r="AE16" s="166">
        <f t="shared" si="2"/>
        <v>3.9377895433487756E-2</v>
      </c>
      <c r="AF16" s="100">
        <f t="shared" si="4"/>
        <v>2661</v>
      </c>
      <c r="AG16" s="200">
        <f>+AF16/L16</f>
        <v>0.44027134348113833</v>
      </c>
      <c r="AH16" s="167">
        <f t="shared" si="8"/>
        <v>6558</v>
      </c>
      <c r="AI16" s="188">
        <f t="shared" si="5"/>
        <v>0.43719999999999998</v>
      </c>
      <c r="AJ16" s="105" t="s">
        <v>210</v>
      </c>
      <c r="AK16" s="184" t="s">
        <v>222</v>
      </c>
      <c r="AL16" s="193" t="s">
        <v>226</v>
      </c>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111"/>
      <c r="BO16" s="111"/>
      <c r="BP16" s="111"/>
      <c r="BQ16" s="111"/>
      <c r="BR16" s="111"/>
      <c r="BS16" s="111"/>
      <c r="BT16" s="111"/>
      <c r="BU16" s="111"/>
      <c r="BV16" s="111"/>
      <c r="BW16" s="111"/>
      <c r="BX16" s="111"/>
      <c r="BY16" s="111"/>
      <c r="BZ16" s="111"/>
      <c r="CA16" s="111"/>
      <c r="CB16" s="111"/>
      <c r="CC16" s="111"/>
      <c r="CD16" s="111"/>
      <c r="CE16" s="111"/>
      <c r="CF16" s="111"/>
      <c r="CG16" s="111"/>
      <c r="CH16" s="111"/>
    </row>
    <row r="17" spans="1:86" s="124" customFormat="1" ht="174" customHeight="1" x14ac:dyDescent="0.2">
      <c r="A17" s="209"/>
      <c r="B17" s="229"/>
      <c r="C17" s="105" t="s">
        <v>40</v>
      </c>
      <c r="D17" s="171" t="s">
        <v>41</v>
      </c>
      <c r="E17" s="172" t="s">
        <v>30</v>
      </c>
      <c r="F17" s="173">
        <v>2200</v>
      </c>
      <c r="G17" s="106" t="s">
        <v>31</v>
      </c>
      <c r="H17" s="107">
        <v>450</v>
      </c>
      <c r="I17" s="144">
        <v>450</v>
      </c>
      <c r="J17" s="107">
        <v>600</v>
      </c>
      <c r="K17" s="144">
        <v>600</v>
      </c>
      <c r="L17" s="107">
        <v>600</v>
      </c>
      <c r="M17" s="143">
        <f t="shared" si="0"/>
        <v>50</v>
      </c>
      <c r="N17" s="109">
        <v>550</v>
      </c>
      <c r="O17" s="108"/>
      <c r="P17" s="106">
        <v>10</v>
      </c>
      <c r="Q17" s="197">
        <v>0</v>
      </c>
      <c r="R17" s="197">
        <v>0</v>
      </c>
      <c r="S17" s="198">
        <v>0</v>
      </c>
      <c r="T17" s="99">
        <v>0</v>
      </c>
      <c r="U17" s="140">
        <v>0</v>
      </c>
      <c r="V17" s="100">
        <f>+SUM(P17:U17)</f>
        <v>10</v>
      </c>
      <c r="W17" s="164">
        <f t="shared" si="1"/>
        <v>1.6666666666666666E-2</v>
      </c>
      <c r="X17" s="204">
        <v>40</v>
      </c>
      <c r="Y17" s="110"/>
      <c r="Z17" s="104"/>
      <c r="AA17" s="125"/>
      <c r="AB17" s="100"/>
      <c r="AC17" s="145"/>
      <c r="AD17" s="100">
        <f t="shared" si="6"/>
        <v>40</v>
      </c>
      <c r="AE17" s="166">
        <f t="shared" si="2"/>
        <v>6.6666666666666666E-2</v>
      </c>
      <c r="AF17" s="100">
        <f t="shared" si="4"/>
        <v>50</v>
      </c>
      <c r="AG17" s="187">
        <f t="shared" si="7"/>
        <v>8.3333333333333329E-2</v>
      </c>
      <c r="AH17" s="167">
        <f t="shared" si="8"/>
        <v>1100</v>
      </c>
      <c r="AI17" s="188">
        <f t="shared" si="5"/>
        <v>0.5</v>
      </c>
      <c r="AJ17" s="105" t="s">
        <v>211</v>
      </c>
      <c r="AK17" s="184" t="s">
        <v>212</v>
      </c>
      <c r="AL17" s="192" t="s">
        <v>227</v>
      </c>
      <c r="AM17" s="96"/>
      <c r="AN17" s="96"/>
      <c r="AO17" s="96"/>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111"/>
      <c r="BO17" s="111"/>
      <c r="BP17" s="111"/>
      <c r="BQ17" s="111"/>
      <c r="BR17" s="111"/>
      <c r="BS17" s="111"/>
      <c r="BT17" s="111"/>
      <c r="BU17" s="111"/>
      <c r="BV17" s="111"/>
      <c r="BW17" s="111"/>
      <c r="BX17" s="111"/>
      <c r="BY17" s="111"/>
      <c r="BZ17" s="111"/>
      <c r="CA17" s="111"/>
      <c r="CB17" s="111"/>
      <c r="CC17" s="111"/>
      <c r="CD17" s="111"/>
      <c r="CE17" s="111"/>
      <c r="CF17" s="111"/>
      <c r="CG17" s="111"/>
      <c r="CH17" s="111"/>
    </row>
    <row r="18" spans="1:86" s="124" customFormat="1" ht="239.25" customHeight="1" x14ac:dyDescent="0.2">
      <c r="A18" s="223" t="s">
        <v>44</v>
      </c>
      <c r="B18" s="224"/>
      <c r="C18" s="174" t="s">
        <v>45</v>
      </c>
      <c r="D18" s="175" t="s">
        <v>46</v>
      </c>
      <c r="E18" s="176" t="s">
        <v>30</v>
      </c>
      <c r="F18" s="177">
        <v>1260</v>
      </c>
      <c r="G18" s="174" t="s">
        <v>31</v>
      </c>
      <c r="H18" s="177">
        <v>315</v>
      </c>
      <c r="I18" s="178">
        <v>388</v>
      </c>
      <c r="J18" s="178">
        <v>315</v>
      </c>
      <c r="K18" s="178">
        <v>115</v>
      </c>
      <c r="L18" s="178">
        <v>315</v>
      </c>
      <c r="M18" s="178">
        <f t="shared" si="0"/>
        <v>359</v>
      </c>
      <c r="N18" s="178">
        <v>315</v>
      </c>
      <c r="O18" s="179"/>
      <c r="P18" s="174">
        <v>20</v>
      </c>
      <c r="Q18" s="178">
        <v>25</v>
      </c>
      <c r="R18" s="195">
        <v>23</v>
      </c>
      <c r="S18" s="195">
        <v>28</v>
      </c>
      <c r="T18" s="195">
        <v>231</v>
      </c>
      <c r="U18" s="174">
        <v>25</v>
      </c>
      <c r="V18" s="177">
        <f>+SUM(P18:U18)</f>
        <v>352</v>
      </c>
      <c r="W18" s="206">
        <f t="shared" si="1"/>
        <v>1.1174603174603175</v>
      </c>
      <c r="X18" s="177">
        <v>7</v>
      </c>
      <c r="Y18" s="177"/>
      <c r="Z18" s="177"/>
      <c r="AA18" s="180"/>
      <c r="AB18" s="180"/>
      <c r="AC18" s="180"/>
      <c r="AD18" s="177">
        <f>+SUM(X18:AC18)</f>
        <v>7</v>
      </c>
      <c r="AE18" s="181">
        <f t="shared" si="2"/>
        <v>2.2222222222222223E-2</v>
      </c>
      <c r="AF18" s="177">
        <f>+V18+AD18</f>
        <v>359</v>
      </c>
      <c r="AG18" s="199">
        <f>+AF18/L18</f>
        <v>1.1396825396825396</v>
      </c>
      <c r="AH18" s="182">
        <f t="shared" si="8"/>
        <v>862</v>
      </c>
      <c r="AI18" s="188">
        <f t="shared" si="5"/>
        <v>0.68412698412698414</v>
      </c>
      <c r="AJ18" s="183" t="s">
        <v>213</v>
      </c>
      <c r="AK18" s="185" t="s">
        <v>214</v>
      </c>
      <c r="AL18" s="185" t="s">
        <v>223</v>
      </c>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111"/>
      <c r="BO18" s="111"/>
      <c r="BP18" s="111"/>
      <c r="BQ18" s="111"/>
      <c r="BR18" s="111"/>
      <c r="BS18" s="111"/>
      <c r="BT18" s="111"/>
      <c r="BU18" s="111"/>
      <c r="BV18" s="111"/>
      <c r="BW18" s="111"/>
      <c r="BX18" s="111"/>
      <c r="BY18" s="111"/>
      <c r="BZ18" s="111"/>
      <c r="CA18" s="111"/>
      <c r="CB18" s="111"/>
      <c r="CC18" s="111"/>
      <c r="CD18" s="111"/>
      <c r="CE18" s="111"/>
      <c r="CF18" s="111"/>
      <c r="CG18" s="111"/>
      <c r="CH18" s="111"/>
    </row>
    <row r="19" spans="1:86" s="124" customFormat="1" ht="163.5" customHeight="1" x14ac:dyDescent="0.2">
      <c r="A19" s="225"/>
      <c r="B19" s="226"/>
      <c r="C19" s="174" t="s">
        <v>47</v>
      </c>
      <c r="D19" s="175" t="s">
        <v>48</v>
      </c>
      <c r="E19" s="176" t="s">
        <v>30</v>
      </c>
      <c r="F19" s="177">
        <v>12000</v>
      </c>
      <c r="G19" s="174" t="s">
        <v>31</v>
      </c>
      <c r="H19" s="177">
        <v>1000</v>
      </c>
      <c r="I19" s="178">
        <v>513</v>
      </c>
      <c r="J19" s="178">
        <v>4000</v>
      </c>
      <c r="K19" s="178">
        <v>2924</v>
      </c>
      <c r="L19" s="178">
        <v>4000</v>
      </c>
      <c r="M19" s="178">
        <f t="shared" si="0"/>
        <v>2491</v>
      </c>
      <c r="N19" s="178">
        <v>3000</v>
      </c>
      <c r="O19" s="191"/>
      <c r="P19" s="174">
        <v>136</v>
      </c>
      <c r="Q19" s="178">
        <v>235</v>
      </c>
      <c r="R19" s="195">
        <v>293</v>
      </c>
      <c r="S19" s="195">
        <v>380</v>
      </c>
      <c r="T19" s="195">
        <v>487</v>
      </c>
      <c r="U19" s="174">
        <v>471</v>
      </c>
      <c r="V19" s="177">
        <f>+SUM(P19:U19)</f>
        <v>2002</v>
      </c>
      <c r="W19" s="206">
        <f t="shared" si="1"/>
        <v>0.50049999999999994</v>
      </c>
      <c r="X19" s="177">
        <v>489</v>
      </c>
      <c r="Y19" s="177"/>
      <c r="Z19" s="177"/>
      <c r="AA19" s="180"/>
      <c r="AB19" s="180"/>
      <c r="AC19" s="180"/>
      <c r="AD19" s="177">
        <f t="shared" si="6"/>
        <v>489</v>
      </c>
      <c r="AE19" s="181">
        <f t="shared" si="2"/>
        <v>0.12225</v>
      </c>
      <c r="AF19" s="177">
        <f>+V19+AD19</f>
        <v>2491</v>
      </c>
      <c r="AG19" s="200">
        <f>+AF19/L19</f>
        <v>0.62275000000000003</v>
      </c>
      <c r="AH19" s="182">
        <f>+I19+K19+AF19</f>
        <v>5928</v>
      </c>
      <c r="AI19" s="188">
        <f t="shared" si="5"/>
        <v>0.49399999999999999</v>
      </c>
      <c r="AJ19" s="183" t="s">
        <v>213</v>
      </c>
      <c r="AK19" s="185" t="s">
        <v>215</v>
      </c>
      <c r="AL19" s="185" t="s">
        <v>230</v>
      </c>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111"/>
      <c r="BO19" s="111"/>
      <c r="BP19" s="111"/>
      <c r="BQ19" s="111"/>
      <c r="BR19" s="111"/>
      <c r="BS19" s="111"/>
      <c r="BT19" s="111"/>
      <c r="BU19" s="111"/>
      <c r="BV19" s="111"/>
      <c r="BW19" s="111"/>
      <c r="BX19" s="111"/>
      <c r="BY19" s="111"/>
      <c r="BZ19" s="111"/>
      <c r="CA19" s="111"/>
      <c r="CB19" s="111"/>
      <c r="CC19" s="111"/>
      <c r="CD19" s="111"/>
      <c r="CE19" s="111"/>
      <c r="CF19" s="111"/>
      <c r="CG19" s="111"/>
      <c r="CH19" s="111"/>
    </row>
    <row r="20" spans="1:86" ht="14.25" customHeight="1" x14ac:dyDescent="0.2">
      <c r="I20" s="150"/>
      <c r="L20" s="111"/>
      <c r="M20" s="111"/>
      <c r="N20" s="111"/>
      <c r="O20" s="111"/>
      <c r="P20" s="111"/>
      <c r="R20" s="111"/>
      <c r="S20" s="111"/>
      <c r="T20" s="111"/>
      <c r="V20" s="111"/>
      <c r="W20" s="111"/>
      <c r="X20" s="202"/>
      <c r="Y20" s="111"/>
      <c r="Z20" s="111"/>
      <c r="AA20" s="111"/>
      <c r="AB20" s="111"/>
      <c r="AC20" s="111"/>
      <c r="AD20" s="111"/>
      <c r="AE20" s="111"/>
      <c r="AF20" s="111"/>
      <c r="AG20" s="111"/>
      <c r="AH20" s="111"/>
      <c r="AI20" s="111"/>
      <c r="AL20" s="111"/>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row>
    <row r="21" spans="1:86" ht="3.75" customHeight="1" x14ac:dyDescent="0.2">
      <c r="L21" s="111"/>
      <c r="M21" s="111"/>
      <c r="N21" s="111"/>
      <c r="O21" s="111"/>
      <c r="P21" s="111"/>
      <c r="R21" s="111"/>
      <c r="S21" s="111"/>
      <c r="T21" s="111"/>
      <c r="V21" s="111"/>
      <c r="W21" s="111"/>
      <c r="X21" s="202"/>
      <c r="Y21" s="111"/>
      <c r="Z21" s="111"/>
      <c r="AA21" s="111"/>
      <c r="AB21" s="111"/>
      <c r="AC21" s="111"/>
      <c r="AD21" s="111"/>
      <c r="AE21" s="111"/>
      <c r="AF21" s="111"/>
      <c r="AG21" s="111"/>
      <c r="AH21" s="111"/>
      <c r="AI21" s="111"/>
      <c r="AL21" s="111"/>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row>
    <row r="22" spans="1:86" x14ac:dyDescent="0.2">
      <c r="A22" s="2" t="s">
        <v>49</v>
      </c>
      <c r="B22" s="111"/>
      <c r="C22" s="111"/>
      <c r="D22" s="111"/>
      <c r="E22" s="115"/>
      <c r="L22" s="111"/>
      <c r="M22" s="111"/>
      <c r="N22" s="111"/>
      <c r="O22" s="111"/>
      <c r="P22" s="111"/>
      <c r="R22" s="111"/>
      <c r="S22" s="111"/>
      <c r="T22" s="111"/>
      <c r="V22" s="111"/>
      <c r="W22" s="111"/>
      <c r="X22" s="202"/>
      <c r="Y22" s="111"/>
      <c r="Z22" s="111"/>
      <c r="AA22" s="111"/>
      <c r="AB22" s="111"/>
      <c r="AC22" s="111"/>
      <c r="AD22" s="111"/>
      <c r="AE22" s="111"/>
      <c r="AF22" s="111"/>
      <c r="AG22" s="111"/>
      <c r="AH22" s="111"/>
      <c r="AI22" s="111"/>
      <c r="AL22" s="111"/>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row>
    <row r="23" spans="1:86" ht="24" customHeight="1" x14ac:dyDescent="0.2">
      <c r="A23" s="128"/>
      <c r="B23" s="129"/>
      <c r="C23" s="129"/>
      <c r="D23" s="129"/>
      <c r="E23" s="130"/>
      <c r="F23" s="131"/>
      <c r="L23" s="111"/>
      <c r="M23" s="111"/>
      <c r="N23" s="111"/>
      <c r="O23" s="111"/>
      <c r="P23" s="111"/>
      <c r="R23" s="111"/>
      <c r="S23" s="111"/>
      <c r="T23" s="111"/>
      <c r="V23" s="111"/>
      <c r="W23" s="111"/>
      <c r="X23" s="202"/>
      <c r="Y23" s="111"/>
      <c r="Z23" s="111"/>
      <c r="AA23" s="111"/>
      <c r="AB23" s="111"/>
      <c r="AC23" s="111"/>
      <c r="AD23" s="111"/>
      <c r="AE23" s="111"/>
      <c r="AF23" s="111"/>
      <c r="AG23" s="111"/>
      <c r="AH23" s="111"/>
      <c r="AI23" s="111"/>
      <c r="AL23" s="111"/>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row>
    <row r="24" spans="1:86" x14ac:dyDescent="0.2">
      <c r="A24" s="114"/>
      <c r="B24" s="111"/>
      <c r="C24" s="111"/>
      <c r="D24" s="111"/>
      <c r="E24" s="115"/>
      <c r="L24" s="111"/>
      <c r="M24" s="111"/>
      <c r="N24" s="111"/>
      <c r="O24" s="111"/>
      <c r="P24" s="111"/>
      <c r="R24" s="111"/>
      <c r="S24" s="111"/>
      <c r="T24" s="111"/>
      <c r="V24" s="111"/>
      <c r="W24" s="111"/>
      <c r="X24" s="202"/>
      <c r="Y24" s="111"/>
      <c r="Z24" s="111"/>
      <c r="AA24" s="111"/>
      <c r="AB24" s="111"/>
      <c r="AC24" s="111"/>
      <c r="AD24" s="111"/>
      <c r="AE24" s="111"/>
      <c r="AF24" s="111"/>
      <c r="AG24" s="111"/>
      <c r="AH24" s="111"/>
      <c r="AI24" s="111"/>
      <c r="AL24" s="111"/>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row>
    <row r="25" spans="1:86" ht="3" customHeight="1" x14ac:dyDescent="0.2">
      <c r="A25" s="114"/>
      <c r="B25" s="111"/>
      <c r="C25" s="111"/>
      <c r="D25" s="111"/>
      <c r="E25" s="115"/>
      <c r="L25" s="111"/>
      <c r="M25" s="111"/>
      <c r="N25" s="111"/>
      <c r="O25" s="111"/>
      <c r="P25" s="111"/>
      <c r="R25" s="111"/>
      <c r="S25" s="111"/>
      <c r="T25" s="111"/>
      <c r="V25" s="111"/>
      <c r="W25" s="111"/>
      <c r="X25" s="202"/>
      <c r="Y25" s="111"/>
      <c r="Z25" s="111"/>
      <c r="AA25" s="111"/>
      <c r="AB25" s="111"/>
      <c r="AC25" s="111"/>
      <c r="AD25" s="111"/>
      <c r="AE25" s="111"/>
      <c r="AF25" s="111"/>
      <c r="AG25" s="111"/>
      <c r="AH25" s="111"/>
      <c r="AI25" s="111"/>
      <c r="AL25" s="111"/>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row>
    <row r="26" spans="1:86" ht="12.75" thickBot="1" x14ac:dyDescent="0.25">
      <c r="A26" s="2" t="s">
        <v>50</v>
      </c>
      <c r="B26" s="111"/>
      <c r="L26" s="111"/>
      <c r="M26" s="111"/>
      <c r="N26" s="111"/>
      <c r="O26" s="111"/>
      <c r="P26" s="111"/>
      <c r="R26" s="111"/>
      <c r="S26" s="111"/>
      <c r="T26" s="111"/>
      <c r="V26" s="111"/>
      <c r="W26" s="111"/>
      <c r="X26" s="202"/>
      <c r="Y26" s="111"/>
      <c r="Z26" s="111"/>
      <c r="AA26" s="111"/>
      <c r="AB26" s="111"/>
      <c r="AC26" s="111"/>
      <c r="AD26" s="111"/>
      <c r="AE26" s="111"/>
      <c r="AF26" s="111"/>
      <c r="AG26" s="111"/>
      <c r="AH26" s="111"/>
      <c r="AI26" s="111"/>
      <c r="AL26" s="111"/>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row>
    <row r="27" spans="1:86" ht="18" customHeight="1" x14ac:dyDescent="0.2">
      <c r="A27" s="132" t="s">
        <v>186</v>
      </c>
      <c r="B27" s="132"/>
      <c r="D27" s="133"/>
      <c r="L27" s="111"/>
      <c r="M27" s="111"/>
      <c r="N27" s="111"/>
      <c r="O27" s="111"/>
      <c r="P27" s="111"/>
      <c r="R27" s="111"/>
      <c r="S27" s="111"/>
      <c r="T27" s="111"/>
      <c r="V27" s="111"/>
      <c r="W27" s="111"/>
      <c r="X27" s="202"/>
      <c r="Y27" s="111"/>
      <c r="Z27" s="111"/>
      <c r="AA27" s="111"/>
      <c r="AB27" s="111"/>
      <c r="AC27" s="111"/>
      <c r="AD27" s="111"/>
      <c r="AE27" s="111"/>
      <c r="AF27" s="111"/>
      <c r="AG27" s="111"/>
      <c r="AH27" s="111"/>
      <c r="AI27" s="111"/>
      <c r="AL27" s="111"/>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row>
    <row r="28" spans="1:86" ht="19.5" customHeight="1" x14ac:dyDescent="0.2">
      <c r="A28" s="134" t="s">
        <v>187</v>
      </c>
      <c r="B28" s="134"/>
      <c r="D28" s="135"/>
      <c r="L28" s="111"/>
      <c r="M28" s="111"/>
      <c r="N28" s="111"/>
      <c r="O28" s="111"/>
      <c r="P28" s="111"/>
      <c r="R28" s="111"/>
      <c r="S28" s="111"/>
      <c r="T28" s="111"/>
      <c r="V28" s="111"/>
      <c r="W28" s="111"/>
      <c r="X28" s="202"/>
      <c r="Y28" s="111"/>
      <c r="Z28" s="111"/>
      <c r="AA28" s="111"/>
      <c r="AB28" s="111"/>
      <c r="AC28" s="111"/>
      <c r="AD28" s="111"/>
      <c r="AE28" s="111"/>
      <c r="AF28" s="111"/>
      <c r="AG28" s="111"/>
      <c r="AH28" s="111"/>
      <c r="AI28" s="111"/>
      <c r="AL28" s="111"/>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row>
    <row r="29" spans="1:86" ht="12.75" thickBot="1" x14ac:dyDescent="0.25">
      <c r="A29" s="132" t="s">
        <v>188</v>
      </c>
      <c r="B29" s="132"/>
      <c r="D29" s="136"/>
      <c r="L29" s="111"/>
      <c r="M29" s="111"/>
      <c r="N29" s="111"/>
      <c r="O29" s="111"/>
      <c r="P29" s="111"/>
      <c r="R29" s="111"/>
      <c r="S29" s="111"/>
      <c r="T29" s="111"/>
      <c r="V29" s="111"/>
      <c r="W29" s="111"/>
      <c r="X29" s="202"/>
      <c r="Y29" s="111"/>
      <c r="Z29" s="111"/>
      <c r="AA29" s="111"/>
      <c r="AB29" s="111"/>
      <c r="AC29" s="111"/>
      <c r="AD29" s="111"/>
      <c r="AE29" s="111"/>
      <c r="AF29" s="111"/>
      <c r="AG29" s="111"/>
      <c r="AH29" s="111"/>
      <c r="AI29" s="111"/>
      <c r="AL29" s="111"/>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row>
    <row r="30" spans="1:86" ht="39.75" customHeight="1" x14ac:dyDescent="0.2">
      <c r="A30" s="134" t="s">
        <v>51</v>
      </c>
      <c r="B30" s="134"/>
      <c r="D30" s="137"/>
      <c r="L30" s="111"/>
      <c r="M30" s="111"/>
      <c r="N30" s="111"/>
      <c r="O30" s="111"/>
      <c r="P30" s="111"/>
      <c r="R30" s="111"/>
      <c r="S30" s="111"/>
      <c r="T30" s="111"/>
      <c r="V30" s="111"/>
      <c r="W30" s="111"/>
      <c r="X30" s="202"/>
      <c r="Y30" s="111"/>
      <c r="Z30" s="111"/>
      <c r="AA30" s="111"/>
      <c r="AB30" s="111"/>
      <c r="AC30" s="111"/>
      <c r="AD30" s="111"/>
      <c r="AE30" s="111"/>
      <c r="AF30" s="111"/>
      <c r="AG30" s="111"/>
      <c r="AH30" s="111"/>
      <c r="AI30" s="111"/>
      <c r="AL30" s="111"/>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row>
    <row r="31" spans="1:86" ht="18.75" customHeight="1" x14ac:dyDescent="0.2">
      <c r="A31" s="134" t="s">
        <v>52</v>
      </c>
      <c r="B31" s="134"/>
      <c r="D31" s="3"/>
      <c r="E31" s="115"/>
      <c r="L31" s="111"/>
      <c r="M31" s="111"/>
      <c r="N31" s="111"/>
      <c r="O31" s="111"/>
      <c r="P31" s="111"/>
      <c r="R31" s="111"/>
      <c r="S31" s="111"/>
      <c r="T31" s="111"/>
      <c r="V31" s="111"/>
      <c r="W31" s="111"/>
      <c r="X31" s="202"/>
      <c r="Y31" s="111"/>
      <c r="Z31" s="111"/>
      <c r="AA31" s="111"/>
      <c r="AB31" s="111"/>
      <c r="AC31" s="111"/>
      <c r="AD31" s="111"/>
      <c r="AE31" s="111"/>
      <c r="AF31" s="111"/>
      <c r="AG31" s="111"/>
      <c r="AH31" s="111"/>
      <c r="AI31" s="111"/>
      <c r="AL31" s="111"/>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row>
    <row r="32" spans="1:86" x14ac:dyDescent="0.2">
      <c r="A32" s="118"/>
      <c r="B32" s="118"/>
      <c r="L32" s="111"/>
      <c r="M32" s="111"/>
      <c r="N32" s="111"/>
      <c r="O32" s="111"/>
      <c r="P32" s="111"/>
      <c r="R32" s="111"/>
      <c r="S32" s="111"/>
      <c r="T32" s="111"/>
      <c r="V32" s="111"/>
      <c r="W32" s="111"/>
      <c r="X32" s="202"/>
      <c r="Y32" s="111"/>
      <c r="Z32" s="111"/>
      <c r="AA32" s="111"/>
      <c r="AB32" s="111"/>
      <c r="AC32" s="111"/>
      <c r="AD32" s="111"/>
      <c r="AE32" s="111"/>
      <c r="AF32" s="111"/>
      <c r="AG32" s="111"/>
      <c r="AH32" s="111"/>
      <c r="AI32" s="111"/>
      <c r="AL32" s="111"/>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row>
    <row r="33" spans="1:65" ht="9" customHeight="1" x14ac:dyDescent="0.2">
      <c r="A33" s="118"/>
      <c r="B33" s="118"/>
      <c r="L33" s="111"/>
      <c r="M33" s="111"/>
      <c r="N33" s="111"/>
      <c r="O33" s="111"/>
      <c r="P33" s="111"/>
      <c r="R33" s="111"/>
      <c r="S33" s="111"/>
      <c r="T33" s="111"/>
      <c r="V33" s="111"/>
      <c r="W33" s="111"/>
      <c r="X33" s="202"/>
      <c r="Y33" s="111"/>
      <c r="Z33" s="111"/>
      <c r="AA33" s="111"/>
      <c r="AB33" s="111"/>
      <c r="AC33" s="111"/>
      <c r="AD33" s="111"/>
      <c r="AE33" s="111"/>
      <c r="AF33" s="111"/>
      <c r="AG33" s="111"/>
      <c r="AH33" s="111"/>
      <c r="AI33" s="111"/>
      <c r="AL33" s="111"/>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row>
    <row r="34" spans="1:65" ht="12" hidden="1" customHeight="1" x14ac:dyDescent="0.2">
      <c r="A34" s="118"/>
      <c r="B34" s="118"/>
      <c r="L34" s="111"/>
      <c r="M34" s="111"/>
      <c r="N34" s="111"/>
      <c r="O34" s="111"/>
      <c r="P34" s="111"/>
      <c r="R34" s="111"/>
      <c r="S34" s="111"/>
      <c r="T34" s="111"/>
      <c r="V34" s="111"/>
      <c r="W34" s="111"/>
      <c r="X34" s="202"/>
      <c r="Y34" s="111"/>
      <c r="Z34" s="111"/>
      <c r="AA34" s="111"/>
      <c r="AB34" s="111"/>
      <c r="AC34" s="111"/>
      <c r="AD34" s="111"/>
      <c r="AE34" s="111"/>
      <c r="AF34" s="111"/>
      <c r="AG34" s="111"/>
      <c r="AH34" s="111"/>
      <c r="AI34" s="111"/>
      <c r="AL34" s="111"/>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row>
    <row r="35" spans="1:65" ht="24.75" customHeight="1" x14ac:dyDescent="0.2">
      <c r="A35" s="214" t="s">
        <v>53</v>
      </c>
      <c r="B35" s="105" t="s">
        <v>178</v>
      </c>
      <c r="C35" s="216" t="s">
        <v>54</v>
      </c>
      <c r="D35" s="142" t="s">
        <v>203</v>
      </c>
      <c r="E35" s="217" t="s">
        <v>55</v>
      </c>
      <c r="F35" s="218" t="s">
        <v>218</v>
      </c>
      <c r="G35" s="219"/>
      <c r="H35" s="219"/>
      <c r="I35" s="219"/>
      <c r="J35" s="219"/>
      <c r="K35" s="219"/>
      <c r="L35" s="219"/>
      <c r="M35" s="219"/>
      <c r="N35" s="219"/>
      <c r="O35" s="219"/>
      <c r="P35" s="219"/>
      <c r="Q35" s="220"/>
      <c r="R35" s="111"/>
      <c r="S35" s="111"/>
      <c r="T35" s="111"/>
      <c r="V35" s="111"/>
      <c r="W35" s="111"/>
      <c r="X35" s="202"/>
      <c r="Y35" s="111"/>
      <c r="Z35" s="111"/>
      <c r="AA35" s="111"/>
      <c r="AB35" s="111"/>
      <c r="AC35" s="111"/>
      <c r="AD35" s="111"/>
      <c r="AE35" s="111"/>
      <c r="AF35" s="111"/>
      <c r="AG35" s="111"/>
      <c r="AH35" s="111"/>
      <c r="AI35" s="111"/>
      <c r="AL35" s="111"/>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1:65" ht="24" customHeight="1" x14ac:dyDescent="0.2">
      <c r="A36" s="214"/>
      <c r="B36" s="105" t="s">
        <v>179</v>
      </c>
      <c r="C36" s="216"/>
      <c r="D36" s="105" t="s">
        <v>179</v>
      </c>
      <c r="E36" s="217"/>
      <c r="F36" s="218" t="s">
        <v>219</v>
      </c>
      <c r="G36" s="219"/>
      <c r="H36" s="219"/>
      <c r="I36" s="219"/>
      <c r="J36" s="219"/>
      <c r="K36" s="219"/>
      <c r="L36" s="219"/>
      <c r="M36" s="219"/>
      <c r="N36" s="219"/>
      <c r="O36" s="219"/>
      <c r="P36" s="219"/>
      <c r="Q36" s="220"/>
      <c r="R36" s="111"/>
      <c r="S36" s="111"/>
      <c r="T36" s="111"/>
      <c r="V36" s="111"/>
      <c r="W36" s="111"/>
      <c r="X36" s="202"/>
      <c r="Y36" s="111"/>
      <c r="Z36" s="111"/>
      <c r="AA36" s="111"/>
      <c r="AB36" s="111"/>
      <c r="AC36" s="111"/>
      <c r="AD36" s="111"/>
      <c r="AE36" s="111"/>
      <c r="AF36" s="111"/>
      <c r="AG36" s="111"/>
      <c r="AH36" s="111"/>
      <c r="AI36" s="111"/>
      <c r="AL36" s="111"/>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row>
    <row r="37" spans="1:65" x14ac:dyDescent="0.2">
      <c r="L37" s="111"/>
      <c r="M37" s="111"/>
      <c r="N37" s="111"/>
      <c r="O37" s="111"/>
      <c r="P37" s="111"/>
      <c r="R37" s="111"/>
      <c r="S37" s="111"/>
      <c r="T37" s="111"/>
      <c r="V37" s="111"/>
      <c r="W37" s="111"/>
      <c r="X37" s="202"/>
      <c r="Y37" s="111"/>
      <c r="Z37" s="111"/>
      <c r="AA37" s="111"/>
      <c r="AB37" s="111"/>
      <c r="AC37" s="111"/>
      <c r="AD37" s="111"/>
      <c r="AE37" s="111"/>
      <c r="AF37" s="111"/>
      <c r="AG37" s="111"/>
      <c r="AH37" s="111"/>
      <c r="AI37" s="111"/>
      <c r="AL37" s="111"/>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row>
    <row r="38" spans="1:65" x14ac:dyDescent="0.2">
      <c r="L38" s="111"/>
      <c r="M38" s="111"/>
      <c r="N38" s="111"/>
      <c r="O38" s="111"/>
      <c r="P38" s="111"/>
      <c r="R38" s="111"/>
      <c r="S38" s="111"/>
      <c r="T38" s="111"/>
      <c r="V38" s="111"/>
      <c r="W38" s="111"/>
      <c r="X38" s="202"/>
      <c r="Y38" s="111"/>
      <c r="Z38" s="111"/>
      <c r="AA38" s="111"/>
      <c r="AB38" s="111"/>
      <c r="AC38" s="111"/>
      <c r="AD38" s="111"/>
      <c r="AE38" s="111"/>
      <c r="AF38" s="111"/>
      <c r="AG38" s="111"/>
      <c r="AH38" s="111"/>
      <c r="AI38" s="111"/>
      <c r="AL38" s="111"/>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row>
    <row r="39" spans="1:65" x14ac:dyDescent="0.2">
      <c r="L39" s="111"/>
      <c r="M39" s="111"/>
      <c r="N39" s="111"/>
      <c r="O39" s="111"/>
      <c r="P39" s="111"/>
      <c r="R39" s="111"/>
      <c r="S39" s="111"/>
      <c r="T39" s="111"/>
      <c r="V39" s="111"/>
      <c r="W39" s="111"/>
      <c r="X39" s="202"/>
      <c r="Y39" s="111"/>
      <c r="Z39" s="111"/>
      <c r="AA39" s="111"/>
      <c r="AB39" s="111"/>
      <c r="AC39" s="111"/>
      <c r="AD39" s="111"/>
      <c r="AE39" s="111"/>
      <c r="AF39" s="111"/>
      <c r="AG39" s="111"/>
      <c r="AH39" s="111"/>
      <c r="AI39" s="111"/>
      <c r="AL39" s="111"/>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row>
    <row r="40" spans="1:65" x14ac:dyDescent="0.2">
      <c r="L40" s="111"/>
      <c r="M40" s="111"/>
      <c r="N40" s="111"/>
      <c r="O40" s="111"/>
      <c r="P40" s="111"/>
      <c r="R40" s="111"/>
      <c r="S40" s="111"/>
      <c r="T40" s="111"/>
      <c r="V40" s="111"/>
      <c r="W40" s="111"/>
      <c r="X40" s="202"/>
      <c r="Y40" s="111"/>
      <c r="Z40" s="111"/>
      <c r="AA40" s="111"/>
      <c r="AB40" s="111"/>
      <c r="AC40" s="111"/>
      <c r="AD40" s="111"/>
      <c r="AE40" s="111"/>
      <c r="AF40" s="111"/>
      <c r="AG40" s="111"/>
      <c r="AH40" s="111"/>
      <c r="AI40" s="111"/>
      <c r="AL40" s="111"/>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row>
    <row r="41" spans="1:65" x14ac:dyDescent="0.2">
      <c r="L41" s="111"/>
      <c r="M41" s="111"/>
      <c r="N41" s="111"/>
      <c r="O41" s="111"/>
      <c r="P41" s="111"/>
      <c r="R41" s="111"/>
      <c r="S41" s="111"/>
      <c r="T41" s="111"/>
      <c r="V41" s="111"/>
      <c r="W41" s="111"/>
      <c r="X41" s="202"/>
      <c r="Y41" s="111"/>
      <c r="Z41" s="111"/>
      <c r="AA41" s="111"/>
      <c r="AB41" s="111"/>
      <c r="AC41" s="111"/>
      <c r="AD41" s="111"/>
      <c r="AE41" s="111"/>
      <c r="AF41" s="111"/>
      <c r="AG41" s="111"/>
      <c r="AH41" s="111"/>
      <c r="AI41" s="111"/>
      <c r="AL41" s="111"/>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row>
    <row r="42" spans="1:65" x14ac:dyDescent="0.2">
      <c r="L42" s="111"/>
      <c r="M42" s="111"/>
      <c r="N42" s="111"/>
      <c r="O42" s="111"/>
      <c r="P42" s="111"/>
      <c r="R42" s="111"/>
      <c r="S42" s="111"/>
      <c r="T42" s="111"/>
      <c r="V42" s="111"/>
      <c r="W42" s="111"/>
      <c r="X42" s="202"/>
      <c r="Y42" s="111"/>
      <c r="Z42" s="111"/>
      <c r="AA42" s="111"/>
      <c r="AB42" s="111"/>
      <c r="AC42" s="111"/>
      <c r="AD42" s="111"/>
      <c r="AE42" s="111"/>
      <c r="AF42" s="111"/>
      <c r="AG42" s="111"/>
      <c r="AH42" s="111"/>
      <c r="AI42" s="111"/>
      <c r="AL42" s="111"/>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row>
    <row r="43" spans="1:65" x14ac:dyDescent="0.2">
      <c r="L43" s="111"/>
      <c r="M43" s="111"/>
      <c r="N43" s="111"/>
      <c r="O43" s="111"/>
      <c r="P43" s="111"/>
      <c r="R43" s="111"/>
      <c r="S43" s="111"/>
      <c r="T43" s="111"/>
      <c r="V43" s="111"/>
      <c r="W43" s="111"/>
      <c r="X43" s="202"/>
      <c r="Y43" s="111"/>
      <c r="Z43" s="111"/>
      <c r="AA43" s="111"/>
      <c r="AB43" s="111"/>
      <c r="AC43" s="111"/>
      <c r="AD43" s="111"/>
      <c r="AE43" s="111"/>
      <c r="AF43" s="111"/>
      <c r="AG43" s="111"/>
      <c r="AH43" s="111"/>
      <c r="AI43" s="111"/>
      <c r="AL43" s="111"/>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row>
    <row r="44" spans="1:65" x14ac:dyDescent="0.2">
      <c r="L44" s="111"/>
      <c r="M44" s="111"/>
      <c r="N44" s="111"/>
      <c r="O44" s="111"/>
      <c r="P44" s="111"/>
      <c r="R44" s="111"/>
      <c r="S44" s="111"/>
      <c r="T44" s="111"/>
      <c r="V44" s="111"/>
      <c r="W44" s="111"/>
      <c r="X44" s="202"/>
      <c r="Y44" s="111"/>
      <c r="Z44" s="111"/>
      <c r="AA44" s="111"/>
      <c r="AB44" s="111"/>
      <c r="AC44" s="111"/>
      <c r="AD44" s="111"/>
      <c r="AE44" s="111"/>
      <c r="AF44" s="111"/>
      <c r="AG44" s="111"/>
      <c r="AH44" s="111"/>
      <c r="AI44" s="111"/>
      <c r="AL44" s="111"/>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row>
    <row r="45" spans="1:65" x14ac:dyDescent="0.2">
      <c r="L45" s="111"/>
      <c r="M45" s="111"/>
      <c r="N45" s="111"/>
      <c r="O45" s="111"/>
      <c r="P45" s="111"/>
      <c r="R45" s="111"/>
      <c r="S45" s="111"/>
      <c r="T45" s="111"/>
      <c r="V45" s="111"/>
      <c r="W45" s="111"/>
      <c r="X45" s="202"/>
      <c r="Y45" s="111"/>
      <c r="Z45" s="111"/>
      <c r="AA45" s="111"/>
      <c r="AB45" s="111"/>
      <c r="AC45" s="111"/>
      <c r="AD45" s="111"/>
      <c r="AE45" s="111"/>
      <c r="AF45" s="111"/>
      <c r="AG45" s="111"/>
      <c r="AH45" s="111"/>
      <c r="AI45" s="111"/>
      <c r="AL45" s="111"/>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row>
    <row r="46" spans="1:65" x14ac:dyDescent="0.2">
      <c r="L46" s="111"/>
      <c r="M46" s="111"/>
      <c r="N46" s="111"/>
      <c r="O46" s="111"/>
      <c r="P46" s="111"/>
      <c r="R46" s="111"/>
      <c r="S46" s="111"/>
      <c r="T46" s="111"/>
      <c r="V46" s="111"/>
      <c r="W46" s="111"/>
      <c r="X46" s="202"/>
      <c r="Y46" s="111"/>
      <c r="Z46" s="111"/>
      <c r="AA46" s="111"/>
      <c r="AB46" s="111"/>
      <c r="AC46" s="111"/>
      <c r="AD46" s="111"/>
      <c r="AE46" s="111"/>
      <c r="AF46" s="111"/>
      <c r="AG46" s="111"/>
      <c r="AH46" s="111"/>
      <c r="AI46" s="111"/>
      <c r="AL46" s="111"/>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row>
    <row r="47" spans="1:65" x14ac:dyDescent="0.2">
      <c r="L47" s="111"/>
      <c r="M47" s="111"/>
      <c r="N47" s="111"/>
      <c r="O47" s="111"/>
      <c r="P47" s="111"/>
      <c r="R47" s="111"/>
      <c r="S47" s="111"/>
      <c r="T47" s="111"/>
      <c r="V47" s="111"/>
      <c r="W47" s="111"/>
      <c r="X47" s="202"/>
      <c r="Y47" s="111"/>
      <c r="Z47" s="111"/>
      <c r="AA47" s="111"/>
      <c r="AB47" s="111"/>
      <c r="AC47" s="111"/>
      <c r="AD47" s="111"/>
      <c r="AE47" s="111"/>
      <c r="AF47" s="111"/>
      <c r="AG47" s="111"/>
      <c r="AH47" s="111"/>
      <c r="AI47" s="111"/>
      <c r="AL47" s="111"/>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row>
    <row r="48" spans="1:65" x14ac:dyDescent="0.2">
      <c r="L48" s="111"/>
      <c r="M48" s="111"/>
      <c r="N48" s="111"/>
      <c r="O48" s="111"/>
      <c r="P48" s="111"/>
      <c r="R48" s="111"/>
      <c r="S48" s="111"/>
      <c r="T48" s="111"/>
      <c r="V48" s="111"/>
      <c r="W48" s="111"/>
      <c r="X48" s="202"/>
      <c r="Y48" s="111"/>
      <c r="Z48" s="111"/>
      <c r="AA48" s="111"/>
      <c r="AB48" s="111"/>
      <c r="AC48" s="111"/>
      <c r="AD48" s="111"/>
      <c r="AE48" s="111"/>
      <c r="AF48" s="111"/>
      <c r="AG48" s="111"/>
      <c r="AH48" s="111"/>
      <c r="AI48" s="111"/>
      <c r="AL48" s="111"/>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row>
    <row r="49" spans="12:65" x14ac:dyDescent="0.2">
      <c r="L49" s="111"/>
      <c r="M49" s="111"/>
      <c r="N49" s="111"/>
      <c r="O49" s="111"/>
      <c r="P49" s="111"/>
      <c r="R49" s="111"/>
      <c r="S49" s="111"/>
      <c r="T49" s="111"/>
      <c r="V49" s="111"/>
      <c r="W49" s="111"/>
      <c r="X49" s="202"/>
      <c r="Y49" s="111"/>
      <c r="Z49" s="111"/>
      <c r="AA49" s="111"/>
      <c r="AB49" s="111"/>
      <c r="AC49" s="111"/>
      <c r="AD49" s="111"/>
      <c r="AE49" s="111"/>
      <c r="AF49" s="111"/>
      <c r="AG49" s="111"/>
      <c r="AH49" s="111"/>
      <c r="AI49" s="111"/>
      <c r="AL49" s="111"/>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row>
    <row r="50" spans="12:65" x14ac:dyDescent="0.2">
      <c r="L50" s="111"/>
      <c r="M50" s="111"/>
      <c r="N50" s="111"/>
      <c r="O50" s="111"/>
      <c r="P50" s="111"/>
      <c r="R50" s="111"/>
      <c r="S50" s="111"/>
      <c r="T50" s="111"/>
      <c r="V50" s="111"/>
      <c r="W50" s="111"/>
      <c r="X50" s="202"/>
      <c r="Y50" s="111"/>
      <c r="Z50" s="111"/>
      <c r="AA50" s="111"/>
      <c r="AB50" s="111"/>
      <c r="AC50" s="111"/>
      <c r="AD50" s="111"/>
      <c r="AE50" s="111"/>
      <c r="AF50" s="111"/>
      <c r="AG50" s="111"/>
      <c r="AH50" s="111"/>
      <c r="AI50" s="111"/>
      <c r="AL50" s="111"/>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row>
    <row r="51" spans="12:65" x14ac:dyDescent="0.2">
      <c r="L51" s="111"/>
      <c r="M51" s="111"/>
      <c r="N51" s="111"/>
      <c r="O51" s="111"/>
      <c r="P51" s="111"/>
      <c r="R51" s="111"/>
      <c r="S51" s="111"/>
      <c r="T51" s="111"/>
      <c r="V51" s="111"/>
      <c r="W51" s="111"/>
      <c r="X51" s="202"/>
      <c r="Y51" s="111"/>
      <c r="Z51" s="111"/>
      <c r="AA51" s="111"/>
      <c r="AB51" s="111"/>
      <c r="AC51" s="111"/>
      <c r="AD51" s="111"/>
      <c r="AE51" s="111"/>
      <c r="AF51" s="111"/>
      <c r="AG51" s="111"/>
      <c r="AH51" s="111"/>
      <c r="AI51" s="111"/>
      <c r="AL51" s="111"/>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row>
    <row r="52" spans="12:65" x14ac:dyDescent="0.2">
      <c r="L52" s="111"/>
      <c r="M52" s="111"/>
      <c r="N52" s="111"/>
      <c r="O52" s="111"/>
      <c r="P52" s="111"/>
      <c r="R52" s="111"/>
      <c r="S52" s="111"/>
      <c r="T52" s="111"/>
      <c r="V52" s="111"/>
      <c r="W52" s="111"/>
      <c r="X52" s="202"/>
      <c r="Y52" s="111"/>
      <c r="Z52" s="111"/>
      <c r="AA52" s="111"/>
      <c r="AB52" s="111"/>
      <c r="AC52" s="111"/>
      <c r="AD52" s="111"/>
      <c r="AE52" s="111"/>
      <c r="AF52" s="111"/>
      <c r="AG52" s="111"/>
      <c r="AH52" s="111"/>
      <c r="AI52" s="111"/>
      <c r="AL52" s="111"/>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row>
    <row r="53" spans="12:65" x14ac:dyDescent="0.2">
      <c r="L53" s="111"/>
      <c r="M53" s="111"/>
      <c r="N53" s="111"/>
      <c r="O53" s="111"/>
      <c r="P53" s="111"/>
      <c r="R53" s="111"/>
      <c r="S53" s="111"/>
      <c r="T53" s="111"/>
      <c r="V53" s="111"/>
      <c r="W53" s="111"/>
      <c r="X53" s="202"/>
      <c r="Y53" s="111"/>
      <c r="Z53" s="111"/>
      <c r="AA53" s="111"/>
      <c r="AB53" s="111"/>
      <c r="AC53" s="111"/>
      <c r="AD53" s="111"/>
      <c r="AE53" s="111"/>
      <c r="AF53" s="111"/>
      <c r="AG53" s="111"/>
      <c r="AH53" s="111"/>
      <c r="AI53" s="111"/>
      <c r="AL53" s="111"/>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row>
    <row r="54" spans="12:65" x14ac:dyDescent="0.2">
      <c r="L54" s="111"/>
      <c r="M54" s="111"/>
      <c r="N54" s="111"/>
      <c r="O54" s="111"/>
      <c r="P54" s="111"/>
      <c r="R54" s="111"/>
      <c r="S54" s="111"/>
      <c r="T54" s="111"/>
      <c r="V54" s="111"/>
      <c r="W54" s="111"/>
      <c r="X54" s="202"/>
      <c r="Y54" s="111"/>
      <c r="Z54" s="111"/>
      <c r="AA54" s="111"/>
      <c r="AB54" s="111"/>
      <c r="AC54" s="111"/>
      <c r="AD54" s="111"/>
      <c r="AE54" s="111"/>
      <c r="AF54" s="111"/>
      <c r="AG54" s="111"/>
      <c r="AH54" s="111"/>
      <c r="AI54" s="111"/>
      <c r="AL54" s="111"/>
      <c r="AM54" s="96"/>
      <c r="AN54" s="96"/>
      <c r="AO54" s="96"/>
      <c r="AP54" s="96"/>
      <c r="AQ54" s="96"/>
      <c r="AR54" s="96"/>
      <c r="AS54" s="96"/>
      <c r="AT54" s="96"/>
      <c r="AU54" s="96"/>
      <c r="AV54" s="96"/>
      <c r="AW54" s="96"/>
      <c r="AX54" s="96"/>
      <c r="AY54" s="96"/>
      <c r="AZ54" s="96"/>
      <c r="BA54" s="96"/>
      <c r="BB54" s="96"/>
      <c r="BC54" s="96"/>
      <c r="BD54" s="96"/>
      <c r="BE54" s="96"/>
      <c r="BF54" s="96"/>
      <c r="BG54" s="96"/>
      <c r="BH54" s="96"/>
      <c r="BI54" s="96"/>
      <c r="BJ54" s="96"/>
      <c r="BK54" s="96"/>
      <c r="BL54" s="96"/>
      <c r="BM54" s="96"/>
    </row>
    <row r="55" spans="12:65" x14ac:dyDescent="0.2">
      <c r="L55" s="111"/>
      <c r="M55" s="111"/>
      <c r="N55" s="111"/>
      <c r="O55" s="111"/>
      <c r="P55" s="111"/>
      <c r="R55" s="111"/>
      <c r="S55" s="111"/>
      <c r="T55" s="111"/>
      <c r="V55" s="111"/>
      <c r="W55" s="111"/>
      <c r="X55" s="202"/>
      <c r="Y55" s="111"/>
      <c r="Z55" s="111"/>
      <c r="AA55" s="111"/>
      <c r="AB55" s="111"/>
      <c r="AC55" s="111"/>
      <c r="AD55" s="111"/>
      <c r="AE55" s="111"/>
      <c r="AF55" s="111"/>
      <c r="AG55" s="111"/>
      <c r="AH55" s="111"/>
      <c r="AI55" s="111"/>
      <c r="AL55" s="111"/>
      <c r="AM55" s="96"/>
      <c r="AN55" s="96"/>
      <c r="AO55" s="96"/>
      <c r="AP55" s="96"/>
      <c r="AQ55" s="96"/>
      <c r="AR55" s="96"/>
      <c r="AS55" s="96"/>
      <c r="AT55" s="96"/>
      <c r="AU55" s="96"/>
      <c r="AV55" s="96"/>
      <c r="AW55" s="96"/>
      <c r="AX55" s="96"/>
      <c r="AY55" s="96"/>
      <c r="AZ55" s="96"/>
      <c r="BA55" s="96"/>
      <c r="BB55" s="96"/>
      <c r="BC55" s="96"/>
      <c r="BD55" s="96"/>
      <c r="BE55" s="96"/>
      <c r="BF55" s="96"/>
      <c r="BG55" s="96"/>
      <c r="BH55" s="96"/>
      <c r="BI55" s="96"/>
      <c r="BJ55" s="96"/>
      <c r="BK55" s="96"/>
      <c r="BL55" s="96"/>
      <c r="BM55" s="96"/>
    </row>
    <row r="56" spans="12:65" x14ac:dyDescent="0.2">
      <c r="L56" s="111"/>
      <c r="M56" s="111"/>
      <c r="N56" s="111"/>
      <c r="O56" s="111"/>
      <c r="P56" s="111"/>
      <c r="R56" s="111"/>
      <c r="S56" s="111"/>
      <c r="T56" s="111"/>
      <c r="V56" s="111"/>
      <c r="W56" s="111"/>
      <c r="X56" s="202"/>
      <c r="Y56" s="111"/>
      <c r="Z56" s="111"/>
      <c r="AA56" s="111"/>
      <c r="AB56" s="111"/>
      <c r="AC56" s="111"/>
      <c r="AD56" s="111"/>
      <c r="AE56" s="111"/>
      <c r="AF56" s="111"/>
      <c r="AG56" s="111"/>
      <c r="AH56" s="111"/>
      <c r="AI56" s="111"/>
      <c r="AL56" s="111"/>
      <c r="AM56" s="96"/>
      <c r="AN56" s="96"/>
      <c r="AO56" s="96"/>
      <c r="AP56" s="96"/>
      <c r="AQ56" s="96"/>
      <c r="AR56" s="96"/>
      <c r="AS56" s="96"/>
      <c r="AT56" s="96"/>
      <c r="AU56" s="96"/>
      <c r="AV56" s="96"/>
      <c r="AW56" s="96"/>
      <c r="AX56" s="96"/>
      <c r="AY56" s="96"/>
      <c r="AZ56" s="96"/>
      <c r="BA56" s="96"/>
      <c r="BB56" s="96"/>
      <c r="BC56" s="96"/>
      <c r="BD56" s="96"/>
      <c r="BE56" s="96"/>
      <c r="BF56" s="96"/>
      <c r="BG56" s="96"/>
      <c r="BH56" s="96"/>
      <c r="BI56" s="96"/>
      <c r="BJ56" s="96"/>
      <c r="BK56" s="96"/>
      <c r="BL56" s="96"/>
      <c r="BM56" s="96"/>
    </row>
    <row r="57" spans="12:65" x14ac:dyDescent="0.2">
      <c r="L57" s="111"/>
      <c r="M57" s="111"/>
      <c r="N57" s="111"/>
      <c r="O57" s="111"/>
      <c r="P57" s="111"/>
      <c r="R57" s="111"/>
      <c r="S57" s="111"/>
      <c r="T57" s="111"/>
      <c r="V57" s="111"/>
      <c r="W57" s="111"/>
      <c r="X57" s="202"/>
      <c r="Y57" s="111"/>
      <c r="Z57" s="111"/>
      <c r="AA57" s="111"/>
      <c r="AB57" s="111"/>
      <c r="AC57" s="111"/>
      <c r="AD57" s="111"/>
      <c r="AE57" s="111"/>
      <c r="AF57" s="111"/>
      <c r="AG57" s="111"/>
      <c r="AH57" s="111"/>
      <c r="AI57" s="111"/>
      <c r="AL57" s="111"/>
      <c r="AM57" s="96"/>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row>
    <row r="58" spans="12:65" x14ac:dyDescent="0.2">
      <c r="L58" s="111"/>
      <c r="M58" s="111"/>
      <c r="N58" s="111"/>
      <c r="O58" s="111"/>
      <c r="P58" s="111"/>
      <c r="R58" s="111"/>
      <c r="S58" s="111"/>
      <c r="T58" s="111"/>
      <c r="V58" s="111"/>
      <c r="W58" s="111"/>
      <c r="X58" s="202"/>
      <c r="Y58" s="111"/>
      <c r="Z58" s="111"/>
      <c r="AA58" s="111"/>
      <c r="AB58" s="111"/>
      <c r="AC58" s="111"/>
      <c r="AD58" s="111"/>
      <c r="AE58" s="111"/>
      <c r="AF58" s="111"/>
      <c r="AG58" s="111"/>
      <c r="AH58" s="111"/>
      <c r="AI58" s="111"/>
      <c r="AL58" s="111"/>
      <c r="AM58" s="96"/>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row>
    <row r="59" spans="12:65" x14ac:dyDescent="0.2">
      <c r="L59" s="111"/>
      <c r="M59" s="111"/>
      <c r="N59" s="111"/>
      <c r="O59" s="111"/>
      <c r="P59" s="111"/>
      <c r="R59" s="111"/>
      <c r="S59" s="111"/>
      <c r="T59" s="111"/>
      <c r="V59" s="111"/>
      <c r="W59" s="111"/>
      <c r="X59" s="202"/>
      <c r="Y59" s="111"/>
      <c r="Z59" s="111"/>
      <c r="AA59" s="111"/>
      <c r="AB59" s="111"/>
      <c r="AC59" s="111"/>
      <c r="AD59" s="111"/>
      <c r="AE59" s="111"/>
      <c r="AF59" s="111"/>
      <c r="AG59" s="111"/>
      <c r="AH59" s="111"/>
      <c r="AI59" s="111"/>
      <c r="AL59" s="111"/>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row>
    <row r="60" spans="12:65" x14ac:dyDescent="0.2">
      <c r="L60" s="111"/>
      <c r="M60" s="111"/>
      <c r="N60" s="111"/>
      <c r="O60" s="111"/>
      <c r="P60" s="111"/>
      <c r="R60" s="111"/>
      <c r="S60" s="111"/>
      <c r="T60" s="111"/>
      <c r="V60" s="111"/>
      <c r="W60" s="111"/>
      <c r="X60" s="202"/>
      <c r="Y60" s="111"/>
      <c r="Z60" s="111"/>
      <c r="AA60" s="111"/>
      <c r="AB60" s="111"/>
      <c r="AC60" s="111"/>
      <c r="AD60" s="111"/>
      <c r="AE60" s="111"/>
      <c r="AF60" s="111"/>
      <c r="AG60" s="111"/>
      <c r="AH60" s="111"/>
      <c r="AI60" s="111"/>
      <c r="AL60" s="111"/>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row>
    <row r="61" spans="12:65" x14ac:dyDescent="0.2">
      <c r="L61" s="111"/>
      <c r="M61" s="111"/>
      <c r="N61" s="111"/>
      <c r="O61" s="111"/>
      <c r="P61" s="111"/>
      <c r="R61" s="111"/>
      <c r="S61" s="111"/>
      <c r="T61" s="111"/>
      <c r="V61" s="111"/>
      <c r="W61" s="111"/>
      <c r="X61" s="202"/>
      <c r="Y61" s="111"/>
      <c r="Z61" s="111"/>
      <c r="AA61" s="111"/>
      <c r="AB61" s="111"/>
      <c r="AC61" s="111"/>
      <c r="AD61" s="111"/>
      <c r="AE61" s="111"/>
      <c r="AF61" s="111"/>
      <c r="AG61" s="111"/>
      <c r="AH61" s="111"/>
      <c r="AI61" s="111"/>
      <c r="AL61" s="111"/>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row>
    <row r="62" spans="12:65" x14ac:dyDescent="0.2">
      <c r="L62" s="111"/>
      <c r="M62" s="111"/>
      <c r="N62" s="111"/>
      <c r="O62" s="111"/>
      <c r="P62" s="111"/>
      <c r="R62" s="111"/>
      <c r="S62" s="111"/>
      <c r="T62" s="111"/>
      <c r="V62" s="111"/>
      <c r="W62" s="111"/>
      <c r="X62" s="202"/>
      <c r="Y62" s="111"/>
      <c r="Z62" s="111"/>
      <c r="AA62" s="111"/>
      <c r="AB62" s="111"/>
      <c r="AC62" s="111"/>
      <c r="AD62" s="111"/>
      <c r="AE62" s="111"/>
      <c r="AF62" s="111"/>
      <c r="AG62" s="111"/>
      <c r="AH62" s="111"/>
      <c r="AI62" s="111"/>
      <c r="AL62" s="111"/>
      <c r="AM62" s="96"/>
      <c r="AN62" s="96"/>
      <c r="AO62" s="96"/>
      <c r="AP62" s="96"/>
      <c r="AQ62" s="96"/>
      <c r="AR62" s="96"/>
      <c r="AS62" s="96"/>
      <c r="AT62" s="96"/>
      <c r="AU62" s="96"/>
      <c r="AV62" s="96"/>
      <c r="AW62" s="96"/>
      <c r="AX62" s="96"/>
      <c r="AY62" s="96"/>
      <c r="AZ62" s="96"/>
      <c r="BA62" s="96"/>
      <c r="BB62" s="96"/>
      <c r="BC62" s="96"/>
      <c r="BD62" s="96"/>
      <c r="BE62" s="96"/>
      <c r="BF62" s="96"/>
      <c r="BG62" s="96"/>
      <c r="BH62" s="96"/>
      <c r="BI62" s="96"/>
      <c r="BJ62" s="96"/>
      <c r="BK62" s="96"/>
      <c r="BL62" s="96"/>
      <c r="BM62" s="96"/>
    </row>
    <row r="63" spans="12:65" x14ac:dyDescent="0.2">
      <c r="L63" s="111"/>
      <c r="M63" s="111"/>
      <c r="N63" s="111"/>
      <c r="O63" s="111"/>
      <c r="P63" s="111"/>
      <c r="R63" s="111"/>
      <c r="S63" s="111"/>
      <c r="T63" s="111"/>
      <c r="V63" s="111"/>
      <c r="W63" s="111"/>
      <c r="X63" s="202"/>
      <c r="Y63" s="111"/>
      <c r="Z63" s="111"/>
      <c r="AA63" s="111"/>
      <c r="AB63" s="111"/>
      <c r="AC63" s="111"/>
      <c r="AD63" s="111"/>
      <c r="AE63" s="111"/>
      <c r="AF63" s="111"/>
      <c r="AG63" s="111"/>
      <c r="AH63" s="111"/>
      <c r="AI63" s="111"/>
      <c r="AL63" s="111"/>
      <c r="AM63" s="96"/>
      <c r="AN63" s="96"/>
      <c r="AO63" s="96"/>
      <c r="AP63" s="96"/>
      <c r="AQ63" s="96"/>
      <c r="AR63" s="96"/>
      <c r="AS63" s="96"/>
      <c r="AT63" s="96"/>
      <c r="AU63" s="96"/>
      <c r="AV63" s="96"/>
      <c r="AW63" s="96"/>
      <c r="AX63" s="96"/>
      <c r="AY63" s="96"/>
      <c r="AZ63" s="96"/>
      <c r="BA63" s="96"/>
      <c r="BB63" s="96"/>
      <c r="BC63" s="96"/>
      <c r="BD63" s="96"/>
      <c r="BE63" s="96"/>
      <c r="BF63" s="96"/>
      <c r="BG63" s="96"/>
      <c r="BH63" s="96"/>
      <c r="BI63" s="96"/>
      <c r="BJ63" s="96"/>
      <c r="BK63" s="96"/>
      <c r="BL63" s="96"/>
      <c r="BM63" s="96"/>
    </row>
    <row r="64" spans="12:65" x14ac:dyDescent="0.2">
      <c r="L64" s="111"/>
      <c r="M64" s="111"/>
      <c r="N64" s="111"/>
      <c r="O64" s="111"/>
      <c r="P64" s="111"/>
      <c r="R64" s="111"/>
      <c r="S64" s="111"/>
      <c r="T64" s="111"/>
      <c r="V64" s="111"/>
      <c r="W64" s="111"/>
      <c r="X64" s="202"/>
      <c r="Y64" s="111"/>
      <c r="Z64" s="111"/>
      <c r="AA64" s="111"/>
      <c r="AB64" s="111"/>
      <c r="AC64" s="111"/>
      <c r="AD64" s="111"/>
      <c r="AE64" s="111"/>
      <c r="AF64" s="111"/>
      <c r="AG64" s="111"/>
      <c r="AH64" s="111"/>
      <c r="AI64" s="111"/>
      <c r="AL64" s="111"/>
      <c r="AM64" s="96"/>
      <c r="AN64" s="96"/>
      <c r="AO64" s="96"/>
      <c r="AP64" s="96"/>
      <c r="AQ64" s="96"/>
      <c r="AR64" s="96"/>
      <c r="AS64" s="96"/>
      <c r="AT64" s="96"/>
      <c r="AU64" s="96"/>
      <c r="AV64" s="96"/>
      <c r="AW64" s="96"/>
      <c r="AX64" s="96"/>
      <c r="AY64" s="96"/>
      <c r="AZ64" s="96"/>
      <c r="BA64" s="96"/>
      <c r="BB64" s="96"/>
      <c r="BC64" s="96"/>
      <c r="BD64" s="96"/>
      <c r="BE64" s="96"/>
      <c r="BF64" s="96"/>
      <c r="BG64" s="96"/>
      <c r="BH64" s="96"/>
      <c r="BI64" s="96"/>
      <c r="BJ64" s="96"/>
      <c r="BK64" s="96"/>
      <c r="BL64" s="96"/>
      <c r="BM64" s="96"/>
    </row>
    <row r="65" spans="12:65" x14ac:dyDescent="0.2">
      <c r="L65" s="111"/>
      <c r="M65" s="111"/>
      <c r="N65" s="111"/>
      <c r="O65" s="111"/>
      <c r="P65" s="111"/>
      <c r="R65" s="111"/>
      <c r="S65" s="111"/>
      <c r="T65" s="111"/>
      <c r="V65" s="111"/>
      <c r="W65" s="111"/>
      <c r="X65" s="202"/>
      <c r="Y65" s="111"/>
      <c r="Z65" s="111"/>
      <c r="AA65" s="111"/>
      <c r="AB65" s="111"/>
      <c r="AC65" s="111"/>
      <c r="AD65" s="111"/>
      <c r="AE65" s="111"/>
      <c r="AF65" s="111"/>
      <c r="AG65" s="111"/>
      <c r="AH65" s="111"/>
      <c r="AI65" s="111"/>
      <c r="AL65" s="111"/>
      <c r="AM65" s="96"/>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row>
    <row r="66" spans="12:65" x14ac:dyDescent="0.2">
      <c r="L66" s="111"/>
      <c r="M66" s="111"/>
      <c r="N66" s="111"/>
      <c r="O66" s="111"/>
      <c r="P66" s="111"/>
      <c r="R66" s="111"/>
      <c r="S66" s="111"/>
      <c r="T66" s="111"/>
      <c r="V66" s="111"/>
      <c r="W66" s="111"/>
      <c r="X66" s="202"/>
      <c r="Y66" s="111"/>
      <c r="Z66" s="111"/>
      <c r="AA66" s="111"/>
      <c r="AB66" s="111"/>
      <c r="AC66" s="111"/>
      <c r="AD66" s="111"/>
      <c r="AE66" s="111"/>
      <c r="AF66" s="111"/>
      <c r="AG66" s="111"/>
      <c r="AH66" s="111"/>
      <c r="AI66" s="111"/>
      <c r="AL66" s="111"/>
      <c r="AM66" s="96"/>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row>
    <row r="67" spans="12:65" x14ac:dyDescent="0.2">
      <c r="L67" s="111"/>
      <c r="M67" s="111"/>
      <c r="N67" s="111"/>
      <c r="O67" s="111"/>
      <c r="P67" s="111"/>
      <c r="R67" s="111"/>
      <c r="S67" s="111"/>
      <c r="T67" s="111"/>
      <c r="V67" s="111"/>
      <c r="W67" s="111"/>
      <c r="X67" s="202"/>
      <c r="Y67" s="111"/>
      <c r="Z67" s="111"/>
      <c r="AA67" s="111"/>
      <c r="AB67" s="111"/>
      <c r="AC67" s="111"/>
      <c r="AD67" s="111"/>
      <c r="AE67" s="111"/>
      <c r="AF67" s="111"/>
      <c r="AG67" s="111"/>
      <c r="AH67" s="111"/>
      <c r="AI67" s="111"/>
      <c r="AL67" s="111"/>
      <c r="AM67" s="96"/>
      <c r="AN67" s="96"/>
      <c r="AO67" s="96"/>
      <c r="AP67" s="96"/>
      <c r="AQ67" s="96"/>
      <c r="AR67" s="96"/>
      <c r="AS67" s="96"/>
      <c r="AT67" s="96"/>
      <c r="AU67" s="96"/>
      <c r="AV67" s="96"/>
      <c r="AW67" s="96"/>
      <c r="AX67" s="96"/>
      <c r="AY67" s="96"/>
      <c r="AZ67" s="96"/>
      <c r="BA67" s="96"/>
      <c r="BB67" s="96"/>
      <c r="BC67" s="96"/>
      <c r="BD67" s="96"/>
      <c r="BE67" s="96"/>
      <c r="BF67" s="96"/>
      <c r="BG67" s="96"/>
      <c r="BH67" s="96"/>
      <c r="BI67" s="96"/>
      <c r="BJ67" s="96"/>
      <c r="BK67" s="96"/>
      <c r="BL67" s="96"/>
      <c r="BM67" s="96"/>
    </row>
    <row r="68" spans="12:65" x14ac:dyDescent="0.2">
      <c r="L68" s="111"/>
      <c r="M68" s="111"/>
      <c r="N68" s="111"/>
      <c r="O68" s="111"/>
      <c r="P68" s="111"/>
      <c r="R68" s="111"/>
      <c r="S68" s="111"/>
      <c r="T68" s="111"/>
      <c r="V68" s="111"/>
      <c r="W68" s="111"/>
      <c r="X68" s="202"/>
      <c r="Y68" s="111"/>
      <c r="Z68" s="111"/>
      <c r="AA68" s="111"/>
      <c r="AB68" s="111"/>
      <c r="AC68" s="111"/>
      <c r="AD68" s="111"/>
      <c r="AE68" s="111"/>
      <c r="AF68" s="111"/>
      <c r="AG68" s="111"/>
      <c r="AH68" s="111"/>
      <c r="AI68" s="111"/>
      <c r="AL68" s="111"/>
      <c r="AM68" s="96"/>
      <c r="AN68" s="96"/>
      <c r="AO68" s="96"/>
      <c r="AP68" s="96"/>
      <c r="AQ68" s="96"/>
      <c r="AR68" s="96"/>
      <c r="AS68" s="96"/>
      <c r="AT68" s="96"/>
      <c r="AU68" s="96"/>
      <c r="AV68" s="96"/>
      <c r="AW68" s="96"/>
      <c r="AX68" s="96"/>
      <c r="AY68" s="96"/>
      <c r="AZ68" s="96"/>
      <c r="BA68" s="96"/>
      <c r="BB68" s="96"/>
      <c r="BC68" s="96"/>
      <c r="BD68" s="96"/>
      <c r="BE68" s="96"/>
      <c r="BF68" s="96"/>
      <c r="BG68" s="96"/>
      <c r="BH68" s="96"/>
      <c r="BI68" s="96"/>
      <c r="BJ68" s="96"/>
      <c r="BK68" s="96"/>
      <c r="BL68" s="96"/>
      <c r="BM68" s="96"/>
    </row>
    <row r="69" spans="12:65" x14ac:dyDescent="0.2">
      <c r="L69" s="111"/>
      <c r="M69" s="111"/>
      <c r="N69" s="111"/>
      <c r="O69" s="111"/>
      <c r="P69" s="111"/>
      <c r="R69" s="111"/>
      <c r="S69" s="111"/>
      <c r="T69" s="111"/>
      <c r="V69" s="111"/>
      <c r="W69" s="111"/>
      <c r="X69" s="202"/>
      <c r="Y69" s="111"/>
      <c r="Z69" s="111"/>
      <c r="AA69" s="111"/>
      <c r="AB69" s="111"/>
      <c r="AC69" s="111"/>
      <c r="AD69" s="111"/>
      <c r="AE69" s="111"/>
      <c r="AF69" s="111"/>
      <c r="AG69" s="111"/>
      <c r="AH69" s="111"/>
      <c r="AI69" s="111"/>
      <c r="AL69" s="111"/>
      <c r="AM69" s="96"/>
      <c r="AN69" s="96"/>
      <c r="AO69" s="96"/>
      <c r="AP69" s="96"/>
      <c r="AQ69" s="96"/>
      <c r="AR69" s="96"/>
      <c r="AS69" s="96"/>
      <c r="AT69" s="96"/>
      <c r="AU69" s="96"/>
      <c r="AV69" s="96"/>
      <c r="AW69" s="96"/>
      <c r="AX69" s="96"/>
      <c r="AY69" s="96"/>
      <c r="AZ69" s="96"/>
      <c r="BA69" s="96"/>
      <c r="BB69" s="96"/>
      <c r="BC69" s="96"/>
      <c r="BD69" s="96"/>
      <c r="BE69" s="96"/>
      <c r="BF69" s="96"/>
      <c r="BG69" s="96"/>
      <c r="BH69" s="96"/>
      <c r="BI69" s="96"/>
      <c r="BJ69" s="96"/>
      <c r="BK69" s="96"/>
      <c r="BL69" s="96"/>
      <c r="BM69" s="96"/>
    </row>
    <row r="70" spans="12:65" x14ac:dyDescent="0.2">
      <c r="L70" s="111"/>
      <c r="M70" s="111"/>
      <c r="N70" s="111"/>
      <c r="O70" s="111"/>
      <c r="P70" s="111"/>
      <c r="R70" s="111"/>
      <c r="S70" s="111"/>
      <c r="T70" s="111"/>
      <c r="V70" s="111"/>
      <c r="W70" s="111"/>
      <c r="X70" s="202"/>
      <c r="Y70" s="111"/>
      <c r="Z70" s="111"/>
      <c r="AA70" s="111"/>
      <c r="AB70" s="111"/>
      <c r="AC70" s="111"/>
      <c r="AD70" s="111"/>
      <c r="AE70" s="111"/>
      <c r="AF70" s="111"/>
      <c r="AG70" s="111"/>
      <c r="AH70" s="111"/>
      <c r="AI70" s="111"/>
      <c r="AL70" s="111"/>
      <c r="AM70" s="96"/>
      <c r="AN70" s="96"/>
      <c r="AO70" s="96"/>
      <c r="AP70" s="96"/>
      <c r="AQ70" s="96"/>
      <c r="AR70" s="96"/>
      <c r="AS70" s="96"/>
      <c r="AT70" s="96"/>
      <c r="AU70" s="96"/>
      <c r="AV70" s="96"/>
      <c r="AW70" s="96"/>
      <c r="AX70" s="96"/>
      <c r="AY70" s="96"/>
      <c r="AZ70" s="96"/>
      <c r="BA70" s="96"/>
      <c r="BB70" s="96"/>
      <c r="BC70" s="96"/>
      <c r="BD70" s="96"/>
      <c r="BE70" s="96"/>
      <c r="BF70" s="96"/>
      <c r="BG70" s="96"/>
      <c r="BH70" s="96"/>
      <c r="BI70" s="96"/>
      <c r="BJ70" s="96"/>
      <c r="BK70" s="96"/>
      <c r="BL70" s="96"/>
      <c r="BM70" s="96"/>
    </row>
    <row r="71" spans="12:65" x14ac:dyDescent="0.2">
      <c r="L71" s="111"/>
      <c r="M71" s="111"/>
      <c r="N71" s="111"/>
      <c r="O71" s="111"/>
      <c r="P71" s="111"/>
      <c r="R71" s="111"/>
      <c r="S71" s="111"/>
      <c r="T71" s="111"/>
      <c r="V71" s="111"/>
      <c r="W71" s="111"/>
      <c r="X71" s="202"/>
      <c r="Y71" s="111"/>
      <c r="Z71" s="111"/>
      <c r="AA71" s="111"/>
      <c r="AB71" s="111"/>
      <c r="AC71" s="111"/>
      <c r="AD71" s="111"/>
      <c r="AE71" s="111"/>
      <c r="AF71" s="111"/>
      <c r="AG71" s="111"/>
      <c r="AH71" s="111"/>
      <c r="AI71" s="111"/>
      <c r="AL71" s="111"/>
      <c r="AM71" s="96"/>
      <c r="AN71" s="96"/>
      <c r="AO71" s="96"/>
      <c r="AP71" s="96"/>
      <c r="AQ71" s="96"/>
      <c r="AR71" s="96"/>
      <c r="AS71" s="96"/>
      <c r="AT71" s="96"/>
      <c r="AU71" s="96"/>
      <c r="AV71" s="96"/>
      <c r="AW71" s="96"/>
      <c r="AX71" s="96"/>
      <c r="AY71" s="96"/>
      <c r="AZ71" s="96"/>
      <c r="BA71" s="96"/>
      <c r="BB71" s="96"/>
      <c r="BC71" s="96"/>
      <c r="BD71" s="96"/>
      <c r="BE71" s="96"/>
      <c r="BF71" s="96"/>
      <c r="BG71" s="96"/>
      <c r="BH71" s="96"/>
      <c r="BI71" s="96"/>
      <c r="BJ71" s="96"/>
      <c r="BK71" s="96"/>
      <c r="BL71" s="96"/>
      <c r="BM71" s="96"/>
    </row>
    <row r="72" spans="12:65" x14ac:dyDescent="0.2">
      <c r="L72" s="111"/>
      <c r="M72" s="111"/>
      <c r="N72" s="111"/>
      <c r="O72" s="111"/>
      <c r="P72" s="111"/>
      <c r="R72" s="111"/>
      <c r="S72" s="111"/>
      <c r="T72" s="111"/>
      <c r="V72" s="111"/>
      <c r="W72" s="111"/>
      <c r="X72" s="202"/>
      <c r="Y72" s="111"/>
      <c r="Z72" s="111"/>
      <c r="AA72" s="111"/>
      <c r="AB72" s="111"/>
      <c r="AC72" s="111"/>
      <c r="AD72" s="111"/>
      <c r="AE72" s="111"/>
      <c r="AF72" s="111"/>
      <c r="AG72" s="111"/>
      <c r="AH72" s="111"/>
      <c r="AI72" s="111"/>
      <c r="AL72" s="111"/>
      <c r="AM72" s="96"/>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row>
    <row r="73" spans="12:65" x14ac:dyDescent="0.2">
      <c r="L73" s="111"/>
      <c r="M73" s="111"/>
      <c r="N73" s="111"/>
      <c r="O73" s="111"/>
      <c r="P73" s="111"/>
      <c r="R73" s="111"/>
      <c r="S73" s="111"/>
      <c r="T73" s="111"/>
      <c r="V73" s="111"/>
      <c r="W73" s="111"/>
      <c r="X73" s="202"/>
      <c r="Y73" s="111"/>
      <c r="Z73" s="111"/>
      <c r="AA73" s="111"/>
      <c r="AB73" s="111"/>
      <c r="AC73" s="111"/>
      <c r="AD73" s="111"/>
      <c r="AE73" s="111"/>
      <c r="AF73" s="111"/>
      <c r="AG73" s="111"/>
      <c r="AH73" s="111"/>
      <c r="AI73" s="111"/>
      <c r="AL73" s="111"/>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row>
    <row r="74" spans="12:65" x14ac:dyDescent="0.2">
      <c r="L74" s="111"/>
      <c r="M74" s="111"/>
      <c r="N74" s="111"/>
      <c r="O74" s="111"/>
      <c r="P74" s="111"/>
      <c r="R74" s="111"/>
      <c r="S74" s="111"/>
      <c r="T74" s="111"/>
      <c r="V74" s="111"/>
      <c r="W74" s="111"/>
      <c r="X74" s="202"/>
      <c r="Y74" s="111"/>
      <c r="Z74" s="111"/>
      <c r="AA74" s="111"/>
      <c r="AB74" s="111"/>
      <c r="AC74" s="111"/>
      <c r="AD74" s="111"/>
      <c r="AE74" s="111"/>
      <c r="AF74" s="111"/>
      <c r="AG74" s="111"/>
      <c r="AH74" s="111"/>
      <c r="AI74" s="111"/>
      <c r="AL74" s="111"/>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row>
    <row r="75" spans="12:65" x14ac:dyDescent="0.2">
      <c r="L75" s="111"/>
      <c r="M75" s="111"/>
      <c r="N75" s="111"/>
      <c r="O75" s="111"/>
      <c r="P75" s="111"/>
      <c r="R75" s="111"/>
      <c r="S75" s="111"/>
      <c r="T75" s="111"/>
      <c r="V75" s="111"/>
      <c r="W75" s="111"/>
      <c r="X75" s="202"/>
      <c r="Y75" s="111"/>
      <c r="Z75" s="111"/>
      <c r="AA75" s="111"/>
      <c r="AB75" s="111"/>
      <c r="AC75" s="111"/>
      <c r="AD75" s="111"/>
      <c r="AE75" s="111"/>
      <c r="AF75" s="111"/>
      <c r="AG75" s="111"/>
      <c r="AH75" s="111"/>
      <c r="AI75" s="111"/>
      <c r="AL75" s="111"/>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row>
    <row r="76" spans="12:65" x14ac:dyDescent="0.2">
      <c r="L76" s="111"/>
      <c r="M76" s="111"/>
      <c r="N76" s="111"/>
      <c r="O76" s="111"/>
      <c r="P76" s="111"/>
      <c r="R76" s="111"/>
      <c r="S76" s="111"/>
      <c r="T76" s="111"/>
      <c r="V76" s="111"/>
      <c r="W76" s="111"/>
      <c r="X76" s="202"/>
      <c r="Y76" s="111"/>
      <c r="Z76" s="111"/>
      <c r="AA76" s="111"/>
      <c r="AB76" s="111"/>
      <c r="AC76" s="111"/>
      <c r="AD76" s="111"/>
      <c r="AE76" s="111"/>
      <c r="AF76" s="111"/>
      <c r="AG76" s="111"/>
      <c r="AH76" s="111"/>
      <c r="AI76" s="111"/>
      <c r="AL76" s="111"/>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row>
    <row r="77" spans="12:65" x14ac:dyDescent="0.2">
      <c r="L77" s="111"/>
      <c r="M77" s="111"/>
      <c r="N77" s="111"/>
      <c r="O77" s="111"/>
      <c r="P77" s="111"/>
      <c r="R77" s="111"/>
      <c r="S77" s="111"/>
      <c r="T77" s="111"/>
      <c r="V77" s="111"/>
      <c r="W77" s="111"/>
      <c r="X77" s="202"/>
      <c r="Y77" s="111"/>
      <c r="Z77" s="111"/>
      <c r="AA77" s="111"/>
      <c r="AB77" s="111"/>
      <c r="AC77" s="111"/>
      <c r="AD77" s="111"/>
      <c r="AE77" s="111"/>
      <c r="AF77" s="111"/>
      <c r="AG77" s="111"/>
      <c r="AH77" s="111"/>
      <c r="AI77" s="111"/>
      <c r="AL77" s="111"/>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row>
    <row r="78" spans="12:65" x14ac:dyDescent="0.2">
      <c r="L78" s="111"/>
      <c r="M78" s="111"/>
      <c r="N78" s="111"/>
      <c r="O78" s="111"/>
      <c r="P78" s="111"/>
      <c r="R78" s="111"/>
      <c r="S78" s="111"/>
      <c r="T78" s="111"/>
      <c r="V78" s="111"/>
      <c r="W78" s="111"/>
      <c r="X78" s="202"/>
      <c r="Y78" s="111"/>
      <c r="Z78" s="111"/>
      <c r="AA78" s="111"/>
      <c r="AB78" s="111"/>
      <c r="AC78" s="111"/>
      <c r="AD78" s="111"/>
      <c r="AE78" s="111"/>
      <c r="AF78" s="111"/>
      <c r="AG78" s="111"/>
      <c r="AH78" s="111"/>
      <c r="AI78" s="111"/>
      <c r="AL78" s="111"/>
      <c r="AM78" s="96"/>
      <c r="AN78" s="96"/>
      <c r="AO78" s="96"/>
      <c r="AP78" s="96"/>
      <c r="AQ78" s="96"/>
      <c r="AR78" s="96"/>
      <c r="AS78" s="96"/>
      <c r="AT78" s="96"/>
      <c r="AU78" s="96"/>
      <c r="AV78" s="96"/>
      <c r="AW78" s="96"/>
      <c r="AX78" s="96"/>
      <c r="AY78" s="96"/>
      <c r="AZ78" s="96"/>
      <c r="BA78" s="96"/>
      <c r="BB78" s="96"/>
      <c r="BC78" s="96"/>
      <c r="BD78" s="96"/>
      <c r="BE78" s="96"/>
      <c r="BF78" s="96"/>
      <c r="BG78" s="96"/>
      <c r="BH78" s="96"/>
      <c r="BI78" s="96"/>
      <c r="BJ78" s="96"/>
      <c r="BK78" s="96"/>
      <c r="BL78" s="96"/>
      <c r="BM78" s="96"/>
    </row>
    <row r="79" spans="12:65" x14ac:dyDescent="0.2">
      <c r="L79" s="111"/>
      <c r="M79" s="111"/>
      <c r="N79" s="111"/>
      <c r="O79" s="111"/>
      <c r="P79" s="111"/>
      <c r="R79" s="111"/>
      <c r="S79" s="111"/>
      <c r="T79" s="111"/>
      <c r="V79" s="111"/>
      <c r="W79" s="111"/>
      <c r="X79" s="202"/>
      <c r="Y79" s="111"/>
      <c r="Z79" s="111"/>
      <c r="AA79" s="111"/>
      <c r="AB79" s="111"/>
      <c r="AC79" s="111"/>
      <c r="AD79" s="111"/>
      <c r="AE79" s="111"/>
      <c r="AF79" s="111"/>
      <c r="AG79" s="111"/>
      <c r="AH79" s="111"/>
      <c r="AI79" s="111"/>
      <c r="AL79" s="111"/>
      <c r="AM79" s="96"/>
      <c r="AN79" s="96"/>
      <c r="AO79" s="96"/>
      <c r="AP79" s="96"/>
      <c r="AQ79" s="96"/>
      <c r="AR79" s="96"/>
      <c r="AS79" s="96"/>
      <c r="AT79" s="96"/>
      <c r="AU79" s="96"/>
      <c r="AV79" s="96"/>
      <c r="AW79" s="96"/>
      <c r="AX79" s="96"/>
      <c r="AY79" s="96"/>
      <c r="AZ79" s="96"/>
      <c r="BA79" s="96"/>
      <c r="BB79" s="96"/>
      <c r="BC79" s="96"/>
      <c r="BD79" s="96"/>
      <c r="BE79" s="96"/>
      <c r="BF79" s="96"/>
      <c r="BG79" s="96"/>
      <c r="BH79" s="96"/>
      <c r="BI79" s="96"/>
      <c r="BJ79" s="96"/>
      <c r="BK79" s="96"/>
      <c r="BL79" s="96"/>
      <c r="BM79" s="96"/>
    </row>
    <row r="80" spans="12:65" x14ac:dyDescent="0.2">
      <c r="L80" s="111"/>
      <c r="M80" s="111"/>
      <c r="N80" s="111"/>
      <c r="O80" s="111"/>
      <c r="P80" s="111"/>
      <c r="R80" s="111"/>
      <c r="S80" s="111"/>
      <c r="T80" s="111"/>
      <c r="V80" s="111"/>
      <c r="W80" s="111"/>
      <c r="X80" s="202"/>
      <c r="Y80" s="111"/>
      <c r="Z80" s="111"/>
      <c r="AA80" s="111"/>
      <c r="AB80" s="111"/>
      <c r="AC80" s="111"/>
      <c r="AD80" s="111"/>
      <c r="AE80" s="111"/>
      <c r="AF80" s="111"/>
      <c r="AG80" s="111"/>
      <c r="AH80" s="111"/>
      <c r="AI80" s="111"/>
      <c r="AL80" s="111"/>
      <c r="AM80" s="96"/>
      <c r="AN80" s="96"/>
      <c r="AO80" s="96"/>
      <c r="AP80" s="96"/>
      <c r="AQ80" s="96"/>
      <c r="AR80" s="96"/>
      <c r="AS80" s="96"/>
      <c r="AT80" s="96"/>
      <c r="AU80" s="96"/>
      <c r="AV80" s="96"/>
      <c r="AW80" s="96"/>
      <c r="AX80" s="96"/>
      <c r="AY80" s="96"/>
      <c r="AZ80" s="96"/>
      <c r="BA80" s="96"/>
      <c r="BB80" s="96"/>
      <c r="BC80" s="96"/>
      <c r="BD80" s="96"/>
      <c r="BE80" s="96"/>
      <c r="BF80" s="96"/>
      <c r="BG80" s="96"/>
      <c r="BH80" s="96"/>
      <c r="BI80" s="96"/>
      <c r="BJ80" s="96"/>
      <c r="BK80" s="96"/>
      <c r="BL80" s="96"/>
      <c r="BM80" s="96"/>
    </row>
    <row r="81" spans="12:65" x14ac:dyDescent="0.2">
      <c r="L81" s="111"/>
      <c r="M81" s="111"/>
      <c r="N81" s="111"/>
      <c r="O81" s="111"/>
      <c r="P81" s="111"/>
      <c r="R81" s="111"/>
      <c r="S81" s="111"/>
      <c r="T81" s="111"/>
      <c r="V81" s="111"/>
      <c r="W81" s="111"/>
      <c r="X81" s="202"/>
      <c r="Y81" s="111"/>
      <c r="Z81" s="111"/>
      <c r="AA81" s="111"/>
      <c r="AB81" s="111"/>
      <c r="AC81" s="111"/>
      <c r="AD81" s="111"/>
      <c r="AE81" s="111"/>
      <c r="AF81" s="111"/>
      <c r="AG81" s="111"/>
      <c r="AH81" s="111"/>
      <c r="AI81" s="111"/>
      <c r="AL81" s="111"/>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row>
    <row r="82" spans="12:65" x14ac:dyDescent="0.2">
      <c r="L82" s="111"/>
      <c r="M82" s="111"/>
      <c r="N82" s="111"/>
      <c r="O82" s="111"/>
      <c r="P82" s="111"/>
      <c r="R82" s="111"/>
      <c r="S82" s="111"/>
      <c r="T82" s="111"/>
      <c r="V82" s="111"/>
      <c r="W82" s="111"/>
      <c r="X82" s="202"/>
      <c r="Y82" s="111"/>
      <c r="Z82" s="111"/>
      <c r="AA82" s="111"/>
      <c r="AB82" s="111"/>
      <c r="AC82" s="111"/>
      <c r="AD82" s="111"/>
      <c r="AE82" s="111"/>
      <c r="AF82" s="111"/>
      <c r="AG82" s="111"/>
      <c r="AH82" s="111"/>
      <c r="AI82" s="111"/>
      <c r="AL82" s="111"/>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row>
    <row r="83" spans="12:65" x14ac:dyDescent="0.2">
      <c r="L83" s="111"/>
      <c r="M83" s="111"/>
      <c r="N83" s="111"/>
      <c r="O83" s="111"/>
      <c r="P83" s="111"/>
      <c r="R83" s="111"/>
      <c r="S83" s="111"/>
      <c r="T83" s="111"/>
      <c r="V83" s="111"/>
      <c r="W83" s="111"/>
      <c r="X83" s="202"/>
      <c r="Y83" s="111"/>
      <c r="Z83" s="111"/>
      <c r="AA83" s="111"/>
      <c r="AB83" s="111"/>
      <c r="AC83" s="111"/>
      <c r="AD83" s="111"/>
      <c r="AE83" s="111"/>
      <c r="AF83" s="111"/>
      <c r="AG83" s="111"/>
      <c r="AH83" s="111"/>
      <c r="AI83" s="111"/>
      <c r="AL83" s="111"/>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row>
    <row r="84" spans="12:65" x14ac:dyDescent="0.2">
      <c r="L84" s="111"/>
      <c r="M84" s="111"/>
      <c r="N84" s="111"/>
      <c r="O84" s="111"/>
      <c r="P84" s="111"/>
      <c r="R84" s="111"/>
      <c r="S84" s="111"/>
      <c r="T84" s="111"/>
      <c r="V84" s="111"/>
      <c r="W84" s="111"/>
      <c r="X84" s="202"/>
      <c r="Y84" s="111"/>
      <c r="Z84" s="111"/>
      <c r="AA84" s="111"/>
      <c r="AB84" s="111"/>
      <c r="AC84" s="111"/>
      <c r="AD84" s="111"/>
      <c r="AE84" s="111"/>
      <c r="AF84" s="111"/>
      <c r="AG84" s="111"/>
      <c r="AH84" s="111"/>
      <c r="AI84" s="111"/>
      <c r="AL84" s="111"/>
      <c r="AM84" s="96"/>
      <c r="AN84" s="96"/>
      <c r="AO84" s="96"/>
      <c r="AP84" s="96"/>
      <c r="AQ84" s="96"/>
      <c r="AR84" s="96"/>
      <c r="AS84" s="96"/>
      <c r="AT84" s="96"/>
      <c r="AU84" s="96"/>
      <c r="AV84" s="96"/>
      <c r="AW84" s="96"/>
      <c r="AX84" s="96"/>
      <c r="AY84" s="96"/>
      <c r="AZ84" s="96"/>
      <c r="BA84" s="96"/>
      <c r="BB84" s="96"/>
      <c r="BC84" s="96"/>
      <c r="BD84" s="96"/>
      <c r="BE84" s="96"/>
      <c r="BF84" s="96"/>
      <c r="BG84" s="96"/>
      <c r="BH84" s="96"/>
      <c r="BI84" s="96"/>
      <c r="BJ84" s="96"/>
      <c r="BK84" s="96"/>
      <c r="BL84" s="96"/>
      <c r="BM84" s="96"/>
    </row>
    <row r="85" spans="12:65" x14ac:dyDescent="0.2">
      <c r="L85" s="111"/>
      <c r="M85" s="111"/>
      <c r="N85" s="111"/>
      <c r="O85" s="111"/>
      <c r="P85" s="111"/>
      <c r="R85" s="111"/>
      <c r="S85" s="111"/>
      <c r="T85" s="111"/>
      <c r="V85" s="111"/>
      <c r="W85" s="111"/>
      <c r="X85" s="202"/>
      <c r="Y85" s="111"/>
      <c r="Z85" s="111"/>
      <c r="AA85" s="111"/>
      <c r="AB85" s="111"/>
      <c r="AC85" s="111"/>
      <c r="AD85" s="111"/>
      <c r="AE85" s="111"/>
      <c r="AF85" s="111"/>
      <c r="AG85" s="111"/>
      <c r="AH85" s="111"/>
      <c r="AI85" s="111"/>
      <c r="AL85" s="111"/>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row>
    <row r="86" spans="12:65" x14ac:dyDescent="0.2">
      <c r="L86" s="111"/>
      <c r="M86" s="111"/>
      <c r="N86" s="111"/>
      <c r="O86" s="111"/>
      <c r="P86" s="111"/>
      <c r="R86" s="111"/>
      <c r="S86" s="111"/>
      <c r="T86" s="111"/>
      <c r="V86" s="111"/>
      <c r="W86" s="111"/>
      <c r="X86" s="202"/>
      <c r="Y86" s="111"/>
      <c r="Z86" s="111"/>
      <c r="AA86" s="111"/>
      <c r="AB86" s="111"/>
      <c r="AC86" s="111"/>
      <c r="AD86" s="111"/>
      <c r="AE86" s="111"/>
      <c r="AF86" s="111"/>
      <c r="AG86" s="111"/>
      <c r="AH86" s="111"/>
      <c r="AI86" s="111"/>
      <c r="AL86" s="111"/>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row>
    <row r="87" spans="12:65" x14ac:dyDescent="0.2">
      <c r="L87" s="111"/>
      <c r="M87" s="111"/>
      <c r="N87" s="111"/>
      <c r="O87" s="111"/>
      <c r="P87" s="111"/>
      <c r="R87" s="111"/>
      <c r="S87" s="111"/>
      <c r="T87" s="111"/>
      <c r="V87" s="111"/>
      <c r="W87" s="111"/>
      <c r="X87" s="202"/>
      <c r="Y87" s="111"/>
      <c r="Z87" s="111"/>
      <c r="AA87" s="111"/>
      <c r="AB87" s="111"/>
      <c r="AC87" s="111"/>
      <c r="AD87" s="111"/>
      <c r="AE87" s="111"/>
      <c r="AF87" s="111"/>
      <c r="AG87" s="111"/>
      <c r="AH87" s="111"/>
      <c r="AI87" s="111"/>
      <c r="AL87" s="111"/>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row>
    <row r="88" spans="12:65" x14ac:dyDescent="0.2">
      <c r="L88" s="111"/>
      <c r="M88" s="111"/>
      <c r="N88" s="111"/>
      <c r="O88" s="111"/>
      <c r="P88" s="111"/>
      <c r="R88" s="111"/>
      <c r="S88" s="111"/>
      <c r="T88" s="111"/>
      <c r="V88" s="111"/>
      <c r="W88" s="111"/>
      <c r="X88" s="202"/>
      <c r="Y88" s="111"/>
      <c r="Z88" s="111"/>
      <c r="AA88" s="111"/>
      <c r="AB88" s="111"/>
      <c r="AC88" s="111"/>
      <c r="AD88" s="111"/>
      <c r="AE88" s="111"/>
      <c r="AF88" s="111"/>
      <c r="AG88" s="111"/>
      <c r="AH88" s="111"/>
      <c r="AI88" s="111"/>
      <c r="AL88" s="111"/>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row>
    <row r="89" spans="12:65" x14ac:dyDescent="0.2">
      <c r="L89" s="111"/>
      <c r="M89" s="111"/>
      <c r="N89" s="111"/>
      <c r="O89" s="111"/>
      <c r="P89" s="111"/>
      <c r="R89" s="111"/>
      <c r="S89" s="111"/>
      <c r="T89" s="111"/>
      <c r="V89" s="111"/>
      <c r="W89" s="111"/>
      <c r="X89" s="202"/>
      <c r="Y89" s="111"/>
      <c r="Z89" s="111"/>
      <c r="AA89" s="111"/>
      <c r="AB89" s="111"/>
      <c r="AC89" s="111"/>
      <c r="AD89" s="111"/>
      <c r="AE89" s="111"/>
      <c r="AF89" s="111"/>
      <c r="AG89" s="111"/>
      <c r="AH89" s="111"/>
      <c r="AI89" s="111"/>
      <c r="AL89" s="111"/>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row>
    <row r="90" spans="12:65" x14ac:dyDescent="0.2">
      <c r="L90" s="111"/>
      <c r="M90" s="111"/>
      <c r="N90" s="111"/>
      <c r="O90" s="111"/>
      <c r="P90" s="111"/>
      <c r="R90" s="111"/>
      <c r="S90" s="111"/>
      <c r="T90" s="111"/>
      <c r="V90" s="111"/>
      <c r="W90" s="111"/>
      <c r="X90" s="202"/>
      <c r="Y90" s="111"/>
      <c r="Z90" s="111"/>
      <c r="AA90" s="111"/>
      <c r="AB90" s="111"/>
      <c r="AC90" s="111"/>
      <c r="AD90" s="111"/>
      <c r="AE90" s="111"/>
      <c r="AF90" s="111"/>
      <c r="AG90" s="111"/>
      <c r="AH90" s="111"/>
      <c r="AI90" s="111"/>
      <c r="AL90" s="111"/>
      <c r="AM90" s="96"/>
      <c r="AN90" s="96"/>
      <c r="AO90" s="96"/>
      <c r="AP90" s="96"/>
      <c r="AQ90" s="96"/>
      <c r="AR90" s="96"/>
      <c r="AS90" s="96"/>
      <c r="AT90" s="96"/>
      <c r="AU90" s="96"/>
      <c r="AV90" s="96"/>
      <c r="AW90" s="96"/>
      <c r="AX90" s="96"/>
      <c r="AY90" s="96"/>
      <c r="AZ90" s="96"/>
      <c r="BA90" s="96"/>
      <c r="BB90" s="96"/>
      <c r="BC90" s="96"/>
      <c r="BD90" s="96"/>
      <c r="BE90" s="96"/>
      <c r="BF90" s="96"/>
      <c r="BG90" s="96"/>
      <c r="BH90" s="96"/>
      <c r="BI90" s="96"/>
      <c r="BJ90" s="96"/>
      <c r="BK90" s="96"/>
      <c r="BL90" s="96"/>
      <c r="BM90" s="96"/>
    </row>
    <row r="91" spans="12:65" x14ac:dyDescent="0.2">
      <c r="L91" s="111"/>
      <c r="M91" s="111"/>
      <c r="N91" s="111"/>
      <c r="O91" s="111"/>
      <c r="P91" s="111"/>
      <c r="R91" s="111"/>
      <c r="S91" s="111"/>
      <c r="T91" s="111"/>
      <c r="V91" s="111"/>
      <c r="W91" s="111"/>
      <c r="X91" s="202"/>
      <c r="Y91" s="111"/>
      <c r="Z91" s="111"/>
      <c r="AA91" s="111"/>
      <c r="AB91" s="111"/>
      <c r="AC91" s="111"/>
      <c r="AD91" s="111"/>
      <c r="AE91" s="111"/>
      <c r="AF91" s="111"/>
      <c r="AG91" s="111"/>
      <c r="AH91" s="111"/>
      <c r="AI91" s="111"/>
      <c r="AL91" s="111"/>
      <c r="AM91" s="96"/>
      <c r="AN91" s="96"/>
      <c r="AO91" s="96"/>
      <c r="AP91" s="96"/>
      <c r="AQ91" s="96"/>
      <c r="AR91" s="96"/>
      <c r="AS91" s="96"/>
      <c r="AT91" s="96"/>
      <c r="AU91" s="96"/>
      <c r="AV91" s="96"/>
      <c r="AW91" s="96"/>
      <c r="AX91" s="96"/>
      <c r="AY91" s="96"/>
      <c r="AZ91" s="96"/>
      <c r="BA91" s="96"/>
      <c r="BB91" s="96"/>
      <c r="BC91" s="96"/>
      <c r="BD91" s="96"/>
      <c r="BE91" s="96"/>
      <c r="BF91" s="96"/>
      <c r="BG91" s="96"/>
      <c r="BH91" s="96"/>
      <c r="BI91" s="96"/>
      <c r="BJ91" s="96"/>
      <c r="BK91" s="96"/>
      <c r="BL91" s="96"/>
      <c r="BM91" s="96"/>
    </row>
    <row r="92" spans="12:65" x14ac:dyDescent="0.2">
      <c r="L92" s="111"/>
      <c r="M92" s="111"/>
      <c r="N92" s="111"/>
      <c r="O92" s="111"/>
      <c r="P92" s="111"/>
      <c r="R92" s="111"/>
      <c r="S92" s="111"/>
      <c r="T92" s="111"/>
      <c r="V92" s="111"/>
      <c r="W92" s="111"/>
      <c r="X92" s="202"/>
      <c r="Y92" s="111"/>
      <c r="Z92" s="111"/>
      <c r="AA92" s="111"/>
      <c r="AB92" s="111"/>
      <c r="AC92" s="111"/>
      <c r="AD92" s="111"/>
      <c r="AE92" s="111"/>
      <c r="AF92" s="111"/>
      <c r="AG92" s="111"/>
      <c r="AH92" s="111"/>
      <c r="AI92" s="111"/>
      <c r="AL92" s="111"/>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row>
    <row r="93" spans="12:65" x14ac:dyDescent="0.2">
      <c r="L93" s="111"/>
      <c r="M93" s="111"/>
      <c r="N93" s="111"/>
      <c r="O93" s="111"/>
      <c r="P93" s="111"/>
      <c r="R93" s="111"/>
      <c r="S93" s="111"/>
      <c r="T93" s="111"/>
      <c r="V93" s="111"/>
      <c r="W93" s="111"/>
      <c r="X93" s="202"/>
      <c r="Y93" s="111"/>
      <c r="Z93" s="111"/>
      <c r="AA93" s="111"/>
      <c r="AB93" s="111"/>
      <c r="AC93" s="111"/>
      <c r="AD93" s="111"/>
      <c r="AE93" s="111"/>
      <c r="AF93" s="111"/>
      <c r="AG93" s="111"/>
      <c r="AH93" s="111"/>
      <c r="AI93" s="111"/>
      <c r="AL93" s="111"/>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row>
    <row r="94" spans="12:65" x14ac:dyDescent="0.2">
      <c r="L94" s="111"/>
      <c r="M94" s="111"/>
      <c r="N94" s="111"/>
      <c r="O94" s="111"/>
      <c r="P94" s="111"/>
      <c r="R94" s="111"/>
      <c r="S94" s="111"/>
      <c r="T94" s="111"/>
      <c r="V94" s="111"/>
      <c r="W94" s="111"/>
      <c r="X94" s="202"/>
      <c r="Y94" s="111"/>
      <c r="Z94" s="111"/>
      <c r="AA94" s="111"/>
      <c r="AB94" s="111"/>
      <c r="AC94" s="111"/>
      <c r="AD94" s="111"/>
      <c r="AE94" s="111"/>
      <c r="AF94" s="111"/>
      <c r="AG94" s="111"/>
      <c r="AH94" s="111"/>
      <c r="AI94" s="111"/>
      <c r="AL94" s="111"/>
      <c r="AM94" s="96"/>
      <c r="AN94" s="96"/>
      <c r="AO94" s="96"/>
      <c r="AP94" s="96"/>
      <c r="AQ94" s="96"/>
      <c r="AR94" s="96"/>
      <c r="AS94" s="96"/>
      <c r="AT94" s="96"/>
      <c r="AU94" s="96"/>
      <c r="AV94" s="96"/>
      <c r="AW94" s="96"/>
      <c r="AX94" s="96"/>
      <c r="AY94" s="96"/>
      <c r="AZ94" s="96"/>
      <c r="BA94" s="96"/>
      <c r="BB94" s="96"/>
      <c r="BC94" s="96"/>
      <c r="BD94" s="96"/>
      <c r="BE94" s="96"/>
      <c r="BF94" s="96"/>
      <c r="BG94" s="96"/>
      <c r="BH94" s="96"/>
      <c r="BI94" s="96"/>
      <c r="BJ94" s="96"/>
      <c r="BK94" s="96"/>
      <c r="BL94" s="96"/>
      <c r="BM94" s="96"/>
    </row>
    <row r="95" spans="12:65" x14ac:dyDescent="0.2">
      <c r="L95" s="111"/>
      <c r="M95" s="111"/>
      <c r="N95" s="111"/>
      <c r="O95" s="111"/>
      <c r="P95" s="111"/>
      <c r="R95" s="111"/>
      <c r="S95" s="111"/>
      <c r="T95" s="111"/>
      <c r="V95" s="111"/>
      <c r="W95" s="111"/>
      <c r="X95" s="202"/>
      <c r="Y95" s="111"/>
      <c r="Z95" s="111"/>
      <c r="AA95" s="111"/>
      <c r="AB95" s="111"/>
      <c r="AC95" s="111"/>
      <c r="AD95" s="111"/>
      <c r="AE95" s="111"/>
      <c r="AF95" s="111"/>
      <c r="AG95" s="111"/>
      <c r="AH95" s="111"/>
      <c r="AI95" s="111"/>
      <c r="AL95" s="111"/>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row>
    <row r="96" spans="12:65" x14ac:dyDescent="0.2">
      <c r="L96" s="111"/>
      <c r="M96" s="111"/>
      <c r="N96" s="111"/>
      <c r="O96" s="111"/>
      <c r="P96" s="111"/>
      <c r="R96" s="111"/>
      <c r="S96" s="111"/>
      <c r="T96" s="111"/>
      <c r="V96" s="111"/>
      <c r="W96" s="111"/>
      <c r="X96" s="202"/>
      <c r="Y96" s="111"/>
      <c r="Z96" s="111"/>
      <c r="AA96" s="111"/>
      <c r="AB96" s="111"/>
      <c r="AC96" s="111"/>
      <c r="AD96" s="111"/>
      <c r="AE96" s="111"/>
      <c r="AF96" s="111"/>
      <c r="AG96" s="111"/>
      <c r="AH96" s="111"/>
      <c r="AI96" s="111"/>
      <c r="AL96" s="111"/>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row>
    <row r="97" spans="12:65" x14ac:dyDescent="0.2">
      <c r="L97" s="111"/>
      <c r="M97" s="111"/>
      <c r="N97" s="111"/>
      <c r="O97" s="111"/>
      <c r="P97" s="111"/>
      <c r="R97" s="111"/>
      <c r="S97" s="111"/>
      <c r="T97" s="111"/>
      <c r="V97" s="111"/>
      <c r="W97" s="111"/>
      <c r="X97" s="202"/>
      <c r="Y97" s="111"/>
      <c r="Z97" s="111"/>
      <c r="AA97" s="111"/>
      <c r="AB97" s="111"/>
      <c r="AC97" s="111"/>
      <c r="AD97" s="111"/>
      <c r="AE97" s="111"/>
      <c r="AF97" s="111"/>
      <c r="AG97" s="111"/>
      <c r="AH97" s="111"/>
      <c r="AI97" s="111"/>
      <c r="AL97" s="111"/>
      <c r="AM97" s="96"/>
      <c r="AN97" s="96"/>
      <c r="AO97" s="96"/>
      <c r="AP97" s="96"/>
      <c r="AQ97" s="96"/>
      <c r="AR97" s="96"/>
      <c r="AS97" s="96"/>
      <c r="AT97" s="96"/>
      <c r="AU97" s="96"/>
      <c r="AV97" s="96"/>
      <c r="AW97" s="96"/>
      <c r="AX97" s="96"/>
      <c r="AY97" s="96"/>
      <c r="AZ97" s="96"/>
      <c r="BA97" s="96"/>
      <c r="BB97" s="96"/>
      <c r="BC97" s="96"/>
      <c r="BD97" s="96"/>
      <c r="BE97" s="96"/>
      <c r="BF97" s="96"/>
      <c r="BG97" s="96"/>
      <c r="BH97" s="96"/>
      <c r="BI97" s="96"/>
      <c r="BJ97" s="96"/>
      <c r="BK97" s="96"/>
      <c r="BL97" s="96"/>
      <c r="BM97" s="96"/>
    </row>
    <row r="98" spans="12:65" x14ac:dyDescent="0.2">
      <c r="L98" s="111"/>
      <c r="M98" s="111"/>
      <c r="N98" s="111"/>
      <c r="O98" s="111"/>
      <c r="P98" s="111"/>
      <c r="R98" s="111"/>
      <c r="S98" s="111"/>
      <c r="T98" s="111"/>
      <c r="V98" s="111"/>
      <c r="W98" s="111"/>
      <c r="X98" s="202"/>
      <c r="Y98" s="111"/>
      <c r="Z98" s="111"/>
      <c r="AA98" s="111"/>
      <c r="AB98" s="111"/>
      <c r="AC98" s="111"/>
      <c r="AD98" s="111"/>
      <c r="AE98" s="111"/>
      <c r="AF98" s="111"/>
      <c r="AG98" s="111"/>
      <c r="AH98" s="111"/>
      <c r="AI98" s="111"/>
      <c r="AL98" s="111"/>
      <c r="AM98" s="96"/>
      <c r="AN98" s="96"/>
      <c r="AO98" s="96"/>
      <c r="AP98" s="96"/>
      <c r="AQ98" s="96"/>
      <c r="AR98" s="96"/>
      <c r="AS98" s="96"/>
      <c r="AT98" s="96"/>
      <c r="AU98" s="96"/>
      <c r="AV98" s="96"/>
      <c r="AW98" s="96"/>
      <c r="AX98" s="96"/>
      <c r="AY98" s="96"/>
      <c r="AZ98" s="96"/>
      <c r="BA98" s="96"/>
      <c r="BB98" s="96"/>
      <c r="BC98" s="96"/>
      <c r="BD98" s="96"/>
      <c r="BE98" s="96"/>
      <c r="BF98" s="96"/>
      <c r="BG98" s="96"/>
      <c r="BH98" s="96"/>
      <c r="BI98" s="96"/>
      <c r="BJ98" s="96"/>
      <c r="BK98" s="96"/>
      <c r="BL98" s="96"/>
      <c r="BM98" s="96"/>
    </row>
    <row r="99" spans="12:65" x14ac:dyDescent="0.2">
      <c r="L99" s="111"/>
      <c r="M99" s="111"/>
      <c r="N99" s="111"/>
      <c r="O99" s="111"/>
      <c r="P99" s="111"/>
      <c r="R99" s="111"/>
      <c r="S99" s="111"/>
      <c r="T99" s="111"/>
      <c r="V99" s="111"/>
      <c r="W99" s="111"/>
      <c r="X99" s="202"/>
      <c r="Y99" s="111"/>
      <c r="Z99" s="111"/>
      <c r="AA99" s="111"/>
      <c r="AB99" s="111"/>
      <c r="AC99" s="111"/>
      <c r="AD99" s="111"/>
      <c r="AE99" s="111"/>
      <c r="AF99" s="111"/>
      <c r="AG99" s="111"/>
      <c r="AH99" s="111"/>
      <c r="AI99" s="111"/>
      <c r="AL99" s="111"/>
      <c r="AM99" s="96"/>
      <c r="AN99" s="96"/>
      <c r="AO99" s="96"/>
      <c r="AP99" s="96"/>
      <c r="AQ99" s="96"/>
      <c r="AR99" s="96"/>
      <c r="AS99" s="96"/>
      <c r="AT99" s="96"/>
      <c r="AU99" s="96"/>
      <c r="AV99" s="96"/>
      <c r="AW99" s="96"/>
      <c r="AX99" s="96"/>
      <c r="AY99" s="96"/>
      <c r="AZ99" s="96"/>
      <c r="BA99" s="96"/>
      <c r="BB99" s="96"/>
      <c r="BC99" s="96"/>
      <c r="BD99" s="96"/>
      <c r="BE99" s="96"/>
      <c r="BF99" s="96"/>
      <c r="BG99" s="96"/>
      <c r="BH99" s="96"/>
      <c r="BI99" s="96"/>
      <c r="BJ99" s="96"/>
      <c r="BK99" s="96"/>
      <c r="BL99" s="96"/>
      <c r="BM99" s="96"/>
    </row>
    <row r="100" spans="12:65" x14ac:dyDescent="0.2">
      <c r="L100" s="111"/>
      <c r="M100" s="111"/>
      <c r="N100" s="111"/>
      <c r="O100" s="111"/>
      <c r="P100" s="111"/>
      <c r="R100" s="111"/>
      <c r="S100" s="111"/>
      <c r="T100" s="111"/>
      <c r="V100" s="111"/>
      <c r="W100" s="111"/>
      <c r="X100" s="202"/>
      <c r="Y100" s="111"/>
      <c r="Z100" s="111"/>
      <c r="AA100" s="111"/>
      <c r="AB100" s="111"/>
      <c r="AC100" s="111"/>
      <c r="AD100" s="111"/>
      <c r="AE100" s="111"/>
      <c r="AF100" s="111"/>
      <c r="AG100" s="111"/>
      <c r="AH100" s="111"/>
      <c r="AI100" s="111"/>
      <c r="AL100" s="111"/>
      <c r="AM100" s="96"/>
      <c r="AN100" s="96"/>
      <c r="AO100" s="96"/>
      <c r="AP100" s="96"/>
      <c r="AQ100" s="96"/>
      <c r="AR100" s="96"/>
      <c r="AS100" s="96"/>
      <c r="AT100" s="96"/>
      <c r="AU100" s="96"/>
      <c r="AV100" s="96"/>
      <c r="AW100" s="96"/>
      <c r="AX100" s="96"/>
      <c r="AY100" s="96"/>
      <c r="AZ100" s="96"/>
      <c r="BA100" s="96"/>
      <c r="BB100" s="96"/>
      <c r="BC100" s="96"/>
      <c r="BD100" s="96"/>
      <c r="BE100" s="96"/>
      <c r="BF100" s="96"/>
      <c r="BG100" s="96"/>
      <c r="BH100" s="96"/>
      <c r="BI100" s="96"/>
      <c r="BJ100" s="96"/>
      <c r="BK100" s="96"/>
      <c r="BL100" s="96"/>
      <c r="BM100" s="96"/>
    </row>
    <row r="101" spans="12:65" x14ac:dyDescent="0.2">
      <c r="L101" s="111"/>
      <c r="M101" s="111"/>
      <c r="N101" s="111"/>
      <c r="O101" s="111"/>
      <c r="P101" s="111"/>
      <c r="R101" s="111"/>
      <c r="S101" s="111"/>
      <c r="T101" s="111"/>
      <c r="V101" s="111"/>
      <c r="W101" s="111"/>
      <c r="X101" s="202"/>
      <c r="Y101" s="111"/>
      <c r="Z101" s="111"/>
      <c r="AA101" s="111"/>
      <c r="AB101" s="111"/>
      <c r="AC101" s="111"/>
      <c r="AD101" s="111"/>
      <c r="AE101" s="111"/>
      <c r="AF101" s="111"/>
      <c r="AG101" s="111"/>
      <c r="AH101" s="111"/>
      <c r="AI101" s="111"/>
      <c r="AL101" s="111"/>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row>
    <row r="102" spans="12:65" x14ac:dyDescent="0.2">
      <c r="L102" s="111"/>
      <c r="M102" s="111"/>
      <c r="N102" s="111"/>
      <c r="O102" s="111"/>
      <c r="P102" s="111"/>
      <c r="R102" s="111"/>
      <c r="S102" s="111"/>
      <c r="T102" s="111"/>
      <c r="V102" s="111"/>
      <c r="W102" s="111"/>
      <c r="X102" s="202"/>
      <c r="Y102" s="111"/>
      <c r="Z102" s="111"/>
      <c r="AA102" s="111"/>
      <c r="AB102" s="111"/>
      <c r="AC102" s="111"/>
      <c r="AD102" s="111"/>
      <c r="AE102" s="111"/>
      <c r="AF102" s="111"/>
      <c r="AG102" s="111"/>
      <c r="AH102" s="111"/>
      <c r="AI102" s="111"/>
      <c r="AL102" s="111"/>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row>
    <row r="103" spans="12:65" x14ac:dyDescent="0.2">
      <c r="L103" s="111"/>
      <c r="M103" s="111"/>
      <c r="N103" s="111"/>
      <c r="O103" s="111"/>
      <c r="P103" s="111"/>
      <c r="R103" s="111"/>
      <c r="S103" s="111"/>
      <c r="T103" s="111"/>
      <c r="V103" s="111"/>
      <c r="W103" s="111"/>
      <c r="X103" s="202"/>
      <c r="Y103" s="111"/>
      <c r="Z103" s="111"/>
      <c r="AA103" s="111"/>
      <c r="AB103" s="111"/>
      <c r="AC103" s="111"/>
      <c r="AD103" s="111"/>
      <c r="AE103" s="111"/>
      <c r="AF103" s="111"/>
      <c r="AG103" s="111"/>
      <c r="AH103" s="111"/>
      <c r="AI103" s="111"/>
      <c r="AL103" s="111"/>
      <c r="AM103" s="96"/>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c r="BL103" s="96"/>
      <c r="BM103" s="96"/>
    </row>
    <row r="104" spans="12:65" x14ac:dyDescent="0.2">
      <c r="L104" s="111"/>
      <c r="M104" s="111"/>
      <c r="N104" s="111"/>
      <c r="O104" s="111"/>
      <c r="P104" s="111"/>
      <c r="R104" s="111"/>
      <c r="S104" s="111"/>
      <c r="T104" s="111"/>
      <c r="V104" s="111"/>
      <c r="W104" s="111"/>
      <c r="X104" s="202"/>
      <c r="Y104" s="111"/>
      <c r="Z104" s="111"/>
      <c r="AA104" s="111"/>
      <c r="AB104" s="111"/>
      <c r="AC104" s="111"/>
      <c r="AD104" s="111"/>
      <c r="AE104" s="111"/>
      <c r="AF104" s="111"/>
      <c r="AG104" s="111"/>
      <c r="AH104" s="111"/>
      <c r="AI104" s="111"/>
      <c r="AL104" s="111"/>
      <c r="AM104" s="96"/>
      <c r="AN104" s="96"/>
      <c r="AO104" s="96"/>
      <c r="AP104" s="96"/>
      <c r="AQ104" s="96"/>
      <c r="AR104" s="96"/>
      <c r="AS104" s="96"/>
      <c r="AT104" s="96"/>
      <c r="AU104" s="96"/>
      <c r="AV104" s="96"/>
      <c r="AW104" s="96"/>
      <c r="AX104" s="96"/>
      <c r="AY104" s="96"/>
      <c r="AZ104" s="96"/>
      <c r="BA104" s="96"/>
      <c r="BB104" s="96"/>
      <c r="BC104" s="96"/>
      <c r="BD104" s="96"/>
      <c r="BE104" s="96"/>
      <c r="BF104" s="96"/>
      <c r="BG104" s="96"/>
      <c r="BH104" s="96"/>
      <c r="BI104" s="96"/>
      <c r="BJ104" s="96"/>
      <c r="BK104" s="96"/>
      <c r="BL104" s="96"/>
      <c r="BM104" s="96"/>
    </row>
    <row r="105" spans="12:65" x14ac:dyDescent="0.2">
      <c r="L105" s="111"/>
      <c r="M105" s="111"/>
      <c r="N105" s="111"/>
      <c r="O105" s="111"/>
      <c r="P105" s="111"/>
      <c r="R105" s="111"/>
      <c r="S105" s="111"/>
      <c r="T105" s="111"/>
      <c r="V105" s="111"/>
      <c r="W105" s="111"/>
      <c r="X105" s="202"/>
      <c r="Y105" s="111"/>
      <c r="Z105" s="111"/>
      <c r="AA105" s="111"/>
      <c r="AB105" s="111"/>
      <c r="AC105" s="111"/>
      <c r="AD105" s="111"/>
      <c r="AE105" s="111"/>
      <c r="AF105" s="111"/>
      <c r="AG105" s="111"/>
      <c r="AH105" s="111"/>
      <c r="AI105" s="111"/>
      <c r="AL105" s="111"/>
      <c r="AM105" s="96"/>
      <c r="AN105" s="96"/>
      <c r="AO105" s="96"/>
      <c r="AP105" s="96"/>
      <c r="AQ105" s="96"/>
      <c r="AR105" s="96"/>
      <c r="AS105" s="96"/>
      <c r="AT105" s="96"/>
      <c r="AU105" s="96"/>
      <c r="AV105" s="96"/>
      <c r="AW105" s="96"/>
      <c r="AX105" s="96"/>
      <c r="AY105" s="96"/>
      <c r="AZ105" s="96"/>
      <c r="BA105" s="96"/>
      <c r="BB105" s="96"/>
      <c r="BC105" s="96"/>
      <c r="BD105" s="96"/>
      <c r="BE105" s="96"/>
      <c r="BF105" s="96"/>
      <c r="BG105" s="96"/>
      <c r="BH105" s="96"/>
      <c r="BI105" s="96"/>
      <c r="BJ105" s="96"/>
      <c r="BK105" s="96"/>
      <c r="BL105" s="96"/>
      <c r="BM105" s="96"/>
    </row>
    <row r="106" spans="12:65" x14ac:dyDescent="0.2">
      <c r="L106" s="111"/>
      <c r="M106" s="111"/>
      <c r="N106" s="111"/>
      <c r="O106" s="111"/>
      <c r="P106" s="111"/>
      <c r="R106" s="111"/>
      <c r="S106" s="111"/>
      <c r="T106" s="111"/>
      <c r="V106" s="111"/>
      <c r="W106" s="111"/>
      <c r="X106" s="202"/>
      <c r="Y106" s="111"/>
      <c r="Z106" s="111"/>
      <c r="AA106" s="111"/>
      <c r="AB106" s="111"/>
      <c r="AC106" s="111"/>
      <c r="AD106" s="111"/>
      <c r="AE106" s="111"/>
      <c r="AF106" s="111"/>
      <c r="AG106" s="111"/>
      <c r="AH106" s="111"/>
      <c r="AI106" s="111"/>
      <c r="AL106" s="111"/>
      <c r="AM106" s="96"/>
      <c r="AN106" s="96"/>
      <c r="AO106" s="96"/>
      <c r="AP106" s="96"/>
      <c r="AQ106" s="96"/>
      <c r="AR106" s="96"/>
      <c r="AS106" s="96"/>
      <c r="AT106" s="96"/>
      <c r="AU106" s="96"/>
      <c r="AV106" s="96"/>
      <c r="AW106" s="96"/>
      <c r="AX106" s="96"/>
      <c r="AY106" s="96"/>
      <c r="AZ106" s="96"/>
      <c r="BA106" s="96"/>
      <c r="BB106" s="96"/>
      <c r="BC106" s="96"/>
      <c r="BD106" s="96"/>
      <c r="BE106" s="96"/>
      <c r="BF106" s="96"/>
      <c r="BG106" s="96"/>
      <c r="BH106" s="96"/>
      <c r="BI106" s="96"/>
      <c r="BJ106" s="96"/>
      <c r="BK106" s="96"/>
      <c r="BL106" s="96"/>
      <c r="BM106" s="96"/>
    </row>
    <row r="107" spans="12:65" x14ac:dyDescent="0.2">
      <c r="L107" s="111"/>
      <c r="M107" s="111"/>
      <c r="N107" s="111"/>
      <c r="O107" s="111"/>
      <c r="P107" s="111"/>
      <c r="R107" s="111"/>
      <c r="S107" s="111"/>
      <c r="T107" s="111"/>
      <c r="V107" s="111"/>
      <c r="W107" s="111"/>
      <c r="X107" s="202"/>
      <c r="Y107" s="111"/>
      <c r="Z107" s="111"/>
      <c r="AA107" s="111"/>
      <c r="AB107" s="111"/>
      <c r="AC107" s="111"/>
      <c r="AD107" s="111"/>
      <c r="AE107" s="111"/>
      <c r="AF107" s="111"/>
      <c r="AG107" s="111"/>
      <c r="AH107" s="111"/>
      <c r="AI107" s="111"/>
      <c r="AL107" s="111"/>
      <c r="AM107" s="96"/>
      <c r="AN107" s="96"/>
      <c r="AO107" s="96"/>
      <c r="AP107" s="96"/>
      <c r="AQ107" s="96"/>
      <c r="AR107" s="96"/>
      <c r="AS107" s="96"/>
      <c r="AT107" s="96"/>
      <c r="AU107" s="96"/>
      <c r="AV107" s="96"/>
      <c r="AW107" s="96"/>
      <c r="AX107" s="96"/>
      <c r="AY107" s="96"/>
      <c r="AZ107" s="96"/>
      <c r="BA107" s="96"/>
      <c r="BB107" s="96"/>
      <c r="BC107" s="96"/>
      <c r="BD107" s="96"/>
      <c r="BE107" s="96"/>
      <c r="BF107" s="96"/>
      <c r="BG107" s="96"/>
      <c r="BH107" s="96"/>
      <c r="BI107" s="96"/>
      <c r="BJ107" s="96"/>
      <c r="BK107" s="96"/>
      <c r="BL107" s="96"/>
      <c r="BM107" s="96"/>
    </row>
    <row r="108" spans="12:65" x14ac:dyDescent="0.2">
      <c r="L108" s="111"/>
      <c r="M108" s="111"/>
      <c r="N108" s="111"/>
      <c r="O108" s="111"/>
      <c r="P108" s="111"/>
      <c r="R108" s="111"/>
      <c r="S108" s="111"/>
      <c r="T108" s="111"/>
      <c r="V108" s="111"/>
      <c r="W108" s="111"/>
      <c r="X108" s="202"/>
      <c r="Y108" s="111"/>
      <c r="Z108" s="111"/>
      <c r="AA108" s="111"/>
      <c r="AB108" s="111"/>
      <c r="AC108" s="111"/>
      <c r="AD108" s="111"/>
      <c r="AE108" s="111"/>
      <c r="AF108" s="111"/>
      <c r="AG108" s="111"/>
      <c r="AH108" s="111"/>
      <c r="AI108" s="111"/>
      <c r="AL108" s="111"/>
      <c r="AM108" s="96"/>
      <c r="AN108" s="96"/>
      <c r="AO108" s="96"/>
      <c r="AP108" s="96"/>
      <c r="AQ108" s="96"/>
      <c r="AR108" s="96"/>
      <c r="AS108" s="96"/>
      <c r="AT108" s="96"/>
      <c r="AU108" s="96"/>
      <c r="AV108" s="96"/>
      <c r="AW108" s="96"/>
      <c r="AX108" s="96"/>
      <c r="AY108" s="96"/>
      <c r="AZ108" s="96"/>
      <c r="BA108" s="96"/>
      <c r="BB108" s="96"/>
      <c r="BC108" s="96"/>
      <c r="BD108" s="96"/>
      <c r="BE108" s="96"/>
      <c r="BF108" s="96"/>
      <c r="BG108" s="96"/>
      <c r="BH108" s="96"/>
      <c r="BI108" s="96"/>
      <c r="BJ108" s="96"/>
      <c r="BK108" s="96"/>
      <c r="BL108" s="96"/>
      <c r="BM108" s="96"/>
    </row>
    <row r="109" spans="12:65" x14ac:dyDescent="0.2">
      <c r="L109" s="111"/>
      <c r="M109" s="111"/>
      <c r="N109" s="111"/>
      <c r="O109" s="111"/>
      <c r="P109" s="111"/>
      <c r="R109" s="111"/>
      <c r="S109" s="111"/>
      <c r="T109" s="111"/>
      <c r="V109" s="111"/>
      <c r="W109" s="111"/>
      <c r="X109" s="202"/>
      <c r="Y109" s="111"/>
      <c r="Z109" s="111"/>
      <c r="AA109" s="111"/>
      <c r="AB109" s="111"/>
      <c r="AC109" s="111"/>
      <c r="AD109" s="111"/>
      <c r="AE109" s="111"/>
      <c r="AF109" s="111"/>
      <c r="AG109" s="111"/>
      <c r="AH109" s="111"/>
      <c r="AI109" s="111"/>
      <c r="AL109" s="111"/>
      <c r="AM109" s="96"/>
      <c r="AN109" s="96"/>
      <c r="AO109" s="96"/>
      <c r="AP109" s="96"/>
      <c r="AQ109" s="96"/>
      <c r="AR109" s="96"/>
      <c r="AS109" s="96"/>
      <c r="AT109" s="96"/>
      <c r="AU109" s="96"/>
      <c r="AV109" s="96"/>
      <c r="AW109" s="96"/>
      <c r="AX109" s="96"/>
      <c r="AY109" s="96"/>
      <c r="AZ109" s="96"/>
      <c r="BA109" s="96"/>
      <c r="BB109" s="96"/>
      <c r="BC109" s="96"/>
      <c r="BD109" s="96"/>
      <c r="BE109" s="96"/>
      <c r="BF109" s="96"/>
      <c r="BG109" s="96"/>
      <c r="BH109" s="96"/>
      <c r="BI109" s="96"/>
      <c r="BJ109" s="96"/>
      <c r="BK109" s="96"/>
      <c r="BL109" s="96"/>
      <c r="BM109" s="96"/>
    </row>
    <row r="110" spans="12:65" x14ac:dyDescent="0.2">
      <c r="L110" s="111"/>
      <c r="M110" s="111"/>
      <c r="N110" s="111"/>
      <c r="O110" s="111"/>
      <c r="P110" s="111"/>
      <c r="R110" s="111"/>
      <c r="S110" s="111"/>
      <c r="T110" s="111"/>
      <c r="V110" s="111"/>
      <c r="W110" s="111"/>
      <c r="X110" s="202"/>
      <c r="Y110" s="111"/>
      <c r="Z110" s="111"/>
      <c r="AA110" s="111"/>
      <c r="AB110" s="111"/>
      <c r="AC110" s="111"/>
      <c r="AD110" s="111"/>
      <c r="AE110" s="111"/>
      <c r="AF110" s="111"/>
      <c r="AG110" s="111"/>
      <c r="AH110" s="111"/>
      <c r="AI110" s="111"/>
      <c r="AL110" s="111"/>
      <c r="AM110" s="96"/>
      <c r="AN110" s="96"/>
      <c r="AO110" s="96"/>
      <c r="AP110" s="96"/>
      <c r="AQ110" s="96"/>
      <c r="AR110" s="96"/>
      <c r="AS110" s="96"/>
      <c r="AT110" s="96"/>
      <c r="AU110" s="96"/>
      <c r="AV110" s="96"/>
      <c r="AW110" s="96"/>
      <c r="AX110" s="96"/>
      <c r="AY110" s="96"/>
      <c r="AZ110" s="96"/>
      <c r="BA110" s="96"/>
      <c r="BB110" s="96"/>
      <c r="BC110" s="96"/>
      <c r="BD110" s="96"/>
      <c r="BE110" s="96"/>
      <c r="BF110" s="96"/>
      <c r="BG110" s="96"/>
      <c r="BH110" s="96"/>
      <c r="BI110" s="96"/>
      <c r="BJ110" s="96"/>
      <c r="BK110" s="96"/>
      <c r="BL110" s="96"/>
      <c r="BM110" s="96"/>
    </row>
    <row r="111" spans="12:65" x14ac:dyDescent="0.2">
      <c r="L111" s="111"/>
      <c r="M111" s="111"/>
      <c r="N111" s="111"/>
      <c r="O111" s="111"/>
      <c r="P111" s="111"/>
      <c r="R111" s="111"/>
      <c r="S111" s="111"/>
      <c r="T111" s="111"/>
      <c r="V111" s="111"/>
      <c r="W111" s="111"/>
      <c r="X111" s="202"/>
      <c r="Y111" s="111"/>
      <c r="Z111" s="111"/>
      <c r="AA111" s="111"/>
      <c r="AB111" s="111"/>
      <c r="AC111" s="111"/>
      <c r="AD111" s="111"/>
      <c r="AE111" s="111"/>
      <c r="AF111" s="111"/>
      <c r="AG111" s="111"/>
      <c r="AH111" s="111"/>
      <c r="AI111" s="111"/>
      <c r="AL111" s="111"/>
      <c r="AM111" s="96"/>
      <c r="AN111" s="96"/>
      <c r="AO111" s="96"/>
      <c r="AP111" s="96"/>
      <c r="AQ111" s="96"/>
      <c r="AR111" s="96"/>
      <c r="AS111" s="96"/>
      <c r="AT111" s="96"/>
      <c r="AU111" s="96"/>
      <c r="AV111" s="96"/>
      <c r="AW111" s="96"/>
      <c r="AX111" s="96"/>
      <c r="AY111" s="96"/>
      <c r="AZ111" s="96"/>
      <c r="BA111" s="96"/>
      <c r="BB111" s="96"/>
      <c r="BC111" s="96"/>
      <c r="BD111" s="96"/>
      <c r="BE111" s="96"/>
      <c r="BF111" s="96"/>
      <c r="BG111" s="96"/>
      <c r="BH111" s="96"/>
      <c r="BI111" s="96"/>
      <c r="BJ111" s="96"/>
      <c r="BK111" s="96"/>
      <c r="BL111" s="96"/>
      <c r="BM111" s="96"/>
    </row>
    <row r="112" spans="12:65" x14ac:dyDescent="0.2">
      <c r="L112" s="111"/>
      <c r="M112" s="111"/>
      <c r="N112" s="111"/>
      <c r="O112" s="111"/>
      <c r="P112" s="111"/>
      <c r="R112" s="111"/>
      <c r="S112" s="111"/>
      <c r="T112" s="111"/>
      <c r="V112" s="111"/>
      <c r="W112" s="111"/>
      <c r="X112" s="202"/>
      <c r="Y112" s="111"/>
      <c r="Z112" s="111"/>
      <c r="AA112" s="111"/>
      <c r="AB112" s="111"/>
      <c r="AC112" s="111"/>
      <c r="AD112" s="111"/>
      <c r="AE112" s="111"/>
      <c r="AF112" s="111"/>
      <c r="AG112" s="111"/>
      <c r="AH112" s="111"/>
      <c r="AI112" s="111"/>
      <c r="AL112" s="111"/>
      <c r="AM112" s="96"/>
      <c r="AN112" s="96"/>
      <c r="AO112" s="96"/>
      <c r="AP112" s="96"/>
      <c r="AQ112" s="96"/>
      <c r="AR112" s="96"/>
      <c r="AS112" s="96"/>
      <c r="AT112" s="96"/>
      <c r="AU112" s="96"/>
      <c r="AV112" s="96"/>
      <c r="AW112" s="96"/>
      <c r="AX112" s="96"/>
      <c r="AY112" s="96"/>
      <c r="AZ112" s="96"/>
      <c r="BA112" s="96"/>
      <c r="BB112" s="96"/>
      <c r="BC112" s="96"/>
      <c r="BD112" s="96"/>
      <c r="BE112" s="96"/>
      <c r="BF112" s="96"/>
      <c r="BG112" s="96"/>
      <c r="BH112" s="96"/>
      <c r="BI112" s="96"/>
      <c r="BJ112" s="96"/>
      <c r="BK112" s="96"/>
      <c r="BL112" s="96"/>
      <c r="BM112" s="96"/>
    </row>
    <row r="113" spans="12:65" x14ac:dyDescent="0.2">
      <c r="L113" s="111"/>
      <c r="M113" s="111"/>
      <c r="N113" s="111"/>
      <c r="O113" s="111"/>
      <c r="P113" s="111"/>
      <c r="R113" s="111"/>
      <c r="S113" s="111"/>
      <c r="T113" s="111"/>
      <c r="V113" s="111"/>
      <c r="W113" s="111"/>
      <c r="X113" s="202"/>
      <c r="Y113" s="111"/>
      <c r="Z113" s="111"/>
      <c r="AA113" s="111"/>
      <c r="AB113" s="111"/>
      <c r="AC113" s="111"/>
      <c r="AD113" s="111"/>
      <c r="AE113" s="111"/>
      <c r="AF113" s="111"/>
      <c r="AG113" s="111"/>
      <c r="AH113" s="111"/>
      <c r="AI113" s="111"/>
      <c r="AL113" s="111"/>
      <c r="AM113" s="96"/>
      <c r="AN113" s="96"/>
      <c r="AO113" s="96"/>
      <c r="AP113" s="96"/>
      <c r="AQ113" s="96"/>
      <c r="AR113" s="96"/>
      <c r="AS113" s="96"/>
      <c r="AT113" s="96"/>
      <c r="AU113" s="96"/>
      <c r="AV113" s="96"/>
      <c r="AW113" s="96"/>
      <c r="AX113" s="96"/>
      <c r="AY113" s="96"/>
      <c r="AZ113" s="96"/>
      <c r="BA113" s="96"/>
      <c r="BB113" s="96"/>
      <c r="BC113" s="96"/>
      <c r="BD113" s="96"/>
      <c r="BE113" s="96"/>
      <c r="BF113" s="96"/>
      <c r="BG113" s="96"/>
      <c r="BH113" s="96"/>
      <c r="BI113" s="96"/>
      <c r="BJ113" s="96"/>
      <c r="BK113" s="96"/>
      <c r="BL113" s="96"/>
      <c r="BM113" s="96"/>
    </row>
    <row r="114" spans="12:65" x14ac:dyDescent="0.2">
      <c r="L114" s="111"/>
      <c r="M114" s="111"/>
      <c r="N114" s="111"/>
      <c r="O114" s="111"/>
      <c r="P114" s="111"/>
      <c r="R114" s="111"/>
      <c r="S114" s="111"/>
      <c r="T114" s="111"/>
      <c r="V114" s="111"/>
      <c r="W114" s="111"/>
      <c r="X114" s="202"/>
      <c r="Y114" s="111"/>
      <c r="Z114" s="111"/>
      <c r="AA114" s="111"/>
      <c r="AB114" s="111"/>
      <c r="AC114" s="111"/>
      <c r="AD114" s="111"/>
      <c r="AE114" s="111"/>
      <c r="AF114" s="111"/>
      <c r="AG114" s="111"/>
      <c r="AH114" s="111"/>
      <c r="AI114" s="111"/>
      <c r="AL114" s="111"/>
      <c r="AM114" s="96"/>
      <c r="AN114" s="96"/>
      <c r="AO114" s="96"/>
      <c r="AP114" s="96"/>
      <c r="AQ114" s="96"/>
      <c r="AR114" s="96"/>
      <c r="AS114" s="96"/>
      <c r="AT114" s="96"/>
      <c r="AU114" s="96"/>
      <c r="AV114" s="96"/>
      <c r="AW114" s="96"/>
      <c r="AX114" s="96"/>
      <c r="AY114" s="96"/>
      <c r="AZ114" s="96"/>
      <c r="BA114" s="96"/>
      <c r="BB114" s="96"/>
      <c r="BC114" s="96"/>
      <c r="BD114" s="96"/>
      <c r="BE114" s="96"/>
      <c r="BF114" s="96"/>
      <c r="BG114" s="96"/>
      <c r="BH114" s="96"/>
      <c r="BI114" s="96"/>
      <c r="BJ114" s="96"/>
      <c r="BK114" s="96"/>
      <c r="BL114" s="96"/>
      <c r="BM114" s="96"/>
    </row>
    <row r="115" spans="12:65" x14ac:dyDescent="0.2">
      <c r="L115" s="111"/>
      <c r="M115" s="111"/>
      <c r="N115" s="111"/>
      <c r="O115" s="111"/>
      <c r="P115" s="111"/>
      <c r="R115" s="111"/>
      <c r="S115" s="111"/>
      <c r="T115" s="111"/>
      <c r="V115" s="111"/>
      <c r="W115" s="111"/>
      <c r="X115" s="202"/>
      <c r="Y115" s="111"/>
      <c r="Z115" s="111"/>
      <c r="AA115" s="111"/>
      <c r="AB115" s="111"/>
      <c r="AC115" s="111"/>
      <c r="AD115" s="111"/>
      <c r="AE115" s="111"/>
      <c r="AF115" s="111"/>
      <c r="AG115" s="111"/>
      <c r="AH115" s="111"/>
      <c r="AI115" s="111"/>
      <c r="AL115" s="111"/>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row>
    <row r="116" spans="12:65" x14ac:dyDescent="0.2">
      <c r="L116" s="111"/>
      <c r="M116" s="111"/>
      <c r="N116" s="111"/>
      <c r="O116" s="111"/>
      <c r="P116" s="111"/>
      <c r="R116" s="111"/>
      <c r="S116" s="111"/>
      <c r="T116" s="111"/>
      <c r="V116" s="111"/>
      <c r="W116" s="111"/>
      <c r="X116" s="202"/>
      <c r="Y116" s="111"/>
      <c r="Z116" s="111"/>
      <c r="AA116" s="111"/>
      <c r="AB116" s="111"/>
      <c r="AC116" s="111"/>
      <c r="AD116" s="111"/>
      <c r="AE116" s="111"/>
      <c r="AF116" s="111"/>
      <c r="AG116" s="111"/>
      <c r="AH116" s="111"/>
      <c r="AI116" s="111"/>
      <c r="AL116" s="111"/>
      <c r="AM116" s="96"/>
      <c r="AN116" s="96"/>
      <c r="AO116" s="96"/>
      <c r="AP116" s="96"/>
      <c r="AQ116" s="96"/>
      <c r="AR116" s="96"/>
      <c r="AS116" s="96"/>
      <c r="AT116" s="96"/>
      <c r="AU116" s="96"/>
      <c r="AV116" s="96"/>
      <c r="AW116" s="96"/>
      <c r="AX116" s="96"/>
      <c r="AY116" s="96"/>
      <c r="AZ116" s="96"/>
      <c r="BA116" s="96"/>
      <c r="BB116" s="96"/>
      <c r="BC116" s="96"/>
      <c r="BD116" s="96"/>
      <c r="BE116" s="96"/>
      <c r="BF116" s="96"/>
      <c r="BG116" s="96"/>
      <c r="BH116" s="96"/>
      <c r="BI116" s="96"/>
      <c r="BJ116" s="96"/>
      <c r="BK116" s="96"/>
      <c r="BL116" s="96"/>
      <c r="BM116" s="96"/>
    </row>
    <row r="117" spans="12:65" x14ac:dyDescent="0.2">
      <c r="L117" s="111"/>
      <c r="M117" s="111"/>
      <c r="N117" s="111"/>
      <c r="O117" s="111"/>
      <c r="P117" s="111"/>
      <c r="R117" s="111"/>
      <c r="S117" s="111"/>
      <c r="T117" s="111"/>
      <c r="V117" s="111"/>
      <c r="W117" s="111"/>
      <c r="X117" s="202"/>
      <c r="Y117" s="111"/>
      <c r="Z117" s="111"/>
      <c r="AA117" s="111"/>
      <c r="AB117" s="111"/>
      <c r="AC117" s="111"/>
      <c r="AD117" s="111"/>
      <c r="AE117" s="111"/>
      <c r="AF117" s="111"/>
      <c r="AG117" s="111"/>
      <c r="AH117" s="111"/>
      <c r="AI117" s="111"/>
      <c r="AL117" s="111"/>
      <c r="AM117" s="96"/>
      <c r="AN117" s="96"/>
      <c r="AO117" s="96"/>
      <c r="AP117" s="96"/>
      <c r="AQ117" s="96"/>
      <c r="AR117" s="96"/>
      <c r="AS117" s="96"/>
      <c r="AT117" s="96"/>
      <c r="AU117" s="96"/>
      <c r="AV117" s="96"/>
      <c r="AW117" s="96"/>
      <c r="AX117" s="96"/>
      <c r="AY117" s="96"/>
      <c r="AZ117" s="96"/>
      <c r="BA117" s="96"/>
      <c r="BB117" s="96"/>
      <c r="BC117" s="96"/>
      <c r="BD117" s="96"/>
      <c r="BE117" s="96"/>
      <c r="BF117" s="96"/>
      <c r="BG117" s="96"/>
      <c r="BH117" s="96"/>
      <c r="BI117" s="96"/>
      <c r="BJ117" s="96"/>
      <c r="BK117" s="96"/>
      <c r="BL117" s="96"/>
      <c r="BM117" s="96"/>
    </row>
    <row r="118" spans="12:65" x14ac:dyDescent="0.2">
      <c r="L118" s="111"/>
      <c r="M118" s="111"/>
      <c r="N118" s="111"/>
      <c r="O118" s="111"/>
      <c r="P118" s="111"/>
      <c r="R118" s="111"/>
      <c r="S118" s="111"/>
      <c r="T118" s="111"/>
      <c r="V118" s="111"/>
      <c r="W118" s="111"/>
      <c r="X118" s="202"/>
      <c r="Y118" s="111"/>
      <c r="Z118" s="111"/>
      <c r="AA118" s="111"/>
      <c r="AB118" s="111"/>
      <c r="AC118" s="111"/>
      <c r="AD118" s="111"/>
      <c r="AE118" s="111"/>
      <c r="AF118" s="111"/>
      <c r="AG118" s="111"/>
      <c r="AH118" s="111"/>
      <c r="AI118" s="111"/>
      <c r="AL118" s="111"/>
      <c r="AM118" s="96"/>
      <c r="AN118" s="96"/>
      <c r="AO118" s="96"/>
      <c r="AP118" s="96"/>
      <c r="AQ118" s="96"/>
      <c r="AR118" s="96"/>
      <c r="AS118" s="96"/>
      <c r="AT118" s="96"/>
      <c r="AU118" s="96"/>
      <c r="AV118" s="96"/>
      <c r="AW118" s="96"/>
      <c r="AX118" s="96"/>
      <c r="AY118" s="96"/>
      <c r="AZ118" s="96"/>
      <c r="BA118" s="96"/>
      <c r="BB118" s="96"/>
      <c r="BC118" s="96"/>
      <c r="BD118" s="96"/>
      <c r="BE118" s="96"/>
      <c r="BF118" s="96"/>
      <c r="BG118" s="96"/>
      <c r="BH118" s="96"/>
      <c r="BI118" s="96"/>
      <c r="BJ118" s="96"/>
      <c r="BK118" s="96"/>
      <c r="BL118" s="96"/>
      <c r="BM118" s="96"/>
    </row>
    <row r="119" spans="12:65" x14ac:dyDescent="0.2">
      <c r="L119" s="111"/>
      <c r="M119" s="111"/>
      <c r="N119" s="111"/>
      <c r="O119" s="111"/>
      <c r="P119" s="111"/>
      <c r="R119" s="111"/>
      <c r="S119" s="111"/>
      <c r="T119" s="111"/>
      <c r="V119" s="111"/>
      <c r="W119" s="111"/>
      <c r="X119" s="202"/>
      <c r="Y119" s="111"/>
      <c r="Z119" s="111"/>
      <c r="AA119" s="111"/>
      <c r="AB119" s="111"/>
      <c r="AC119" s="111"/>
      <c r="AD119" s="111"/>
      <c r="AE119" s="111"/>
      <c r="AF119" s="111"/>
      <c r="AG119" s="111"/>
      <c r="AH119" s="111"/>
      <c r="AI119" s="111"/>
      <c r="AL119" s="111"/>
      <c r="AM119" s="96"/>
      <c r="AN119" s="96"/>
      <c r="AO119" s="96"/>
      <c r="AP119" s="96"/>
      <c r="AQ119" s="96"/>
      <c r="AR119" s="96"/>
      <c r="AS119" s="96"/>
      <c r="AT119" s="96"/>
      <c r="AU119" s="96"/>
      <c r="AV119" s="96"/>
      <c r="AW119" s="96"/>
      <c r="AX119" s="96"/>
      <c r="AY119" s="96"/>
      <c r="AZ119" s="96"/>
      <c r="BA119" s="96"/>
      <c r="BB119" s="96"/>
      <c r="BC119" s="96"/>
      <c r="BD119" s="96"/>
      <c r="BE119" s="96"/>
      <c r="BF119" s="96"/>
      <c r="BG119" s="96"/>
      <c r="BH119" s="96"/>
      <c r="BI119" s="96"/>
      <c r="BJ119" s="96"/>
      <c r="BK119" s="96"/>
      <c r="BL119" s="96"/>
      <c r="BM119" s="96"/>
    </row>
    <row r="120" spans="12:65" x14ac:dyDescent="0.2">
      <c r="L120" s="111"/>
      <c r="M120" s="111"/>
      <c r="N120" s="111"/>
      <c r="O120" s="111"/>
      <c r="P120" s="111"/>
      <c r="R120" s="111"/>
      <c r="S120" s="111"/>
      <c r="T120" s="111"/>
      <c r="V120" s="111"/>
      <c r="W120" s="111"/>
      <c r="X120" s="202"/>
      <c r="Y120" s="111"/>
      <c r="Z120" s="111"/>
      <c r="AA120" s="111"/>
      <c r="AB120" s="111"/>
      <c r="AC120" s="111"/>
      <c r="AD120" s="111"/>
      <c r="AE120" s="111"/>
      <c r="AF120" s="111"/>
      <c r="AG120" s="111"/>
      <c r="AH120" s="111"/>
      <c r="AI120" s="111"/>
      <c r="AL120" s="111"/>
      <c r="AM120" s="96"/>
      <c r="AN120" s="96"/>
      <c r="AO120" s="96"/>
      <c r="AP120" s="96"/>
      <c r="AQ120" s="96"/>
      <c r="AR120" s="96"/>
      <c r="AS120" s="96"/>
      <c r="AT120" s="96"/>
      <c r="AU120" s="96"/>
      <c r="AV120" s="96"/>
      <c r="AW120" s="96"/>
      <c r="AX120" s="96"/>
      <c r="AY120" s="96"/>
      <c r="AZ120" s="96"/>
      <c r="BA120" s="96"/>
      <c r="BB120" s="96"/>
      <c r="BC120" s="96"/>
      <c r="BD120" s="96"/>
      <c r="BE120" s="96"/>
      <c r="BF120" s="96"/>
      <c r="BG120" s="96"/>
      <c r="BH120" s="96"/>
      <c r="BI120" s="96"/>
      <c r="BJ120" s="96"/>
      <c r="BK120" s="96"/>
      <c r="BL120" s="96"/>
      <c r="BM120" s="96"/>
    </row>
    <row r="121" spans="12:65" x14ac:dyDescent="0.2">
      <c r="L121" s="111"/>
      <c r="M121" s="111"/>
      <c r="N121" s="111"/>
      <c r="O121" s="111"/>
      <c r="P121" s="111"/>
      <c r="R121" s="111"/>
      <c r="S121" s="111"/>
      <c r="T121" s="111"/>
      <c r="V121" s="111"/>
      <c r="W121" s="111"/>
      <c r="X121" s="202"/>
      <c r="Y121" s="111"/>
      <c r="Z121" s="111"/>
      <c r="AA121" s="111"/>
      <c r="AB121" s="111"/>
      <c r="AC121" s="111"/>
      <c r="AD121" s="111"/>
      <c r="AE121" s="111"/>
      <c r="AF121" s="111"/>
      <c r="AG121" s="111"/>
      <c r="AH121" s="111"/>
      <c r="AI121" s="111"/>
      <c r="AL121" s="111"/>
      <c r="AM121" s="96"/>
      <c r="AN121" s="96"/>
      <c r="AO121" s="96"/>
      <c r="AP121" s="96"/>
      <c r="AQ121" s="96"/>
      <c r="AR121" s="96"/>
      <c r="AS121" s="96"/>
      <c r="AT121" s="96"/>
      <c r="AU121" s="96"/>
      <c r="AV121" s="96"/>
      <c r="AW121" s="96"/>
      <c r="AX121" s="96"/>
      <c r="AY121" s="96"/>
      <c r="AZ121" s="96"/>
      <c r="BA121" s="96"/>
      <c r="BB121" s="96"/>
      <c r="BC121" s="96"/>
      <c r="BD121" s="96"/>
      <c r="BE121" s="96"/>
      <c r="BF121" s="96"/>
      <c r="BG121" s="96"/>
      <c r="BH121" s="96"/>
      <c r="BI121" s="96"/>
      <c r="BJ121" s="96"/>
      <c r="BK121" s="96"/>
      <c r="BL121" s="96"/>
      <c r="BM121" s="96"/>
    </row>
    <row r="122" spans="12:65" x14ac:dyDescent="0.2">
      <c r="L122" s="111"/>
      <c r="M122" s="111"/>
      <c r="N122" s="111"/>
      <c r="O122" s="111"/>
      <c r="P122" s="111"/>
      <c r="R122" s="111"/>
      <c r="S122" s="111"/>
      <c r="T122" s="111"/>
      <c r="V122" s="111"/>
      <c r="W122" s="111"/>
      <c r="X122" s="202"/>
      <c r="Y122" s="111"/>
      <c r="Z122" s="111"/>
      <c r="AA122" s="111"/>
      <c r="AB122" s="111"/>
      <c r="AC122" s="111"/>
      <c r="AD122" s="111"/>
      <c r="AE122" s="111"/>
      <c r="AF122" s="111"/>
      <c r="AG122" s="111"/>
      <c r="AH122" s="111"/>
      <c r="AI122" s="111"/>
      <c r="AL122" s="111"/>
      <c r="AM122" s="96"/>
      <c r="AN122" s="96"/>
      <c r="AO122" s="96"/>
      <c r="AP122" s="96"/>
      <c r="AQ122" s="96"/>
      <c r="AR122" s="96"/>
      <c r="AS122" s="96"/>
      <c r="AT122" s="96"/>
      <c r="AU122" s="96"/>
      <c r="AV122" s="96"/>
      <c r="AW122" s="96"/>
      <c r="AX122" s="96"/>
      <c r="AY122" s="96"/>
      <c r="AZ122" s="96"/>
      <c r="BA122" s="96"/>
      <c r="BB122" s="96"/>
      <c r="BC122" s="96"/>
      <c r="BD122" s="96"/>
      <c r="BE122" s="96"/>
      <c r="BF122" s="96"/>
      <c r="BG122" s="96"/>
      <c r="BH122" s="96"/>
      <c r="BI122" s="96"/>
      <c r="BJ122" s="96"/>
      <c r="BK122" s="96"/>
      <c r="BL122" s="96"/>
      <c r="BM122" s="96"/>
    </row>
    <row r="123" spans="12:65" x14ac:dyDescent="0.2">
      <c r="L123" s="111"/>
      <c r="M123" s="111"/>
      <c r="N123" s="111"/>
      <c r="O123" s="111"/>
      <c r="P123" s="111"/>
      <c r="R123" s="111"/>
      <c r="S123" s="111"/>
      <c r="T123" s="111"/>
      <c r="V123" s="111"/>
      <c r="W123" s="111"/>
      <c r="X123" s="202"/>
      <c r="Y123" s="111"/>
      <c r="Z123" s="111"/>
      <c r="AA123" s="111"/>
      <c r="AB123" s="111"/>
      <c r="AC123" s="111"/>
      <c r="AD123" s="111"/>
      <c r="AE123" s="111"/>
      <c r="AF123" s="111"/>
      <c r="AG123" s="111"/>
      <c r="AH123" s="111"/>
      <c r="AI123" s="111"/>
      <c r="AL123" s="111"/>
      <c r="AM123" s="96"/>
      <c r="AN123" s="96"/>
      <c r="AO123" s="96"/>
      <c r="AP123" s="96"/>
      <c r="AQ123" s="96"/>
      <c r="AR123" s="96"/>
      <c r="AS123" s="96"/>
      <c r="AT123" s="96"/>
      <c r="AU123" s="96"/>
      <c r="AV123" s="96"/>
      <c r="AW123" s="96"/>
      <c r="AX123" s="96"/>
      <c r="AY123" s="96"/>
      <c r="AZ123" s="96"/>
      <c r="BA123" s="96"/>
      <c r="BB123" s="96"/>
      <c r="BC123" s="96"/>
      <c r="BD123" s="96"/>
      <c r="BE123" s="96"/>
      <c r="BF123" s="96"/>
      <c r="BG123" s="96"/>
      <c r="BH123" s="96"/>
      <c r="BI123" s="96"/>
      <c r="BJ123" s="96"/>
      <c r="BK123" s="96"/>
      <c r="BL123" s="96"/>
      <c r="BM123" s="96"/>
    </row>
    <row r="124" spans="12:65" x14ac:dyDescent="0.2">
      <c r="L124" s="111"/>
      <c r="M124" s="111"/>
      <c r="N124" s="111"/>
      <c r="O124" s="111"/>
      <c r="P124" s="111"/>
      <c r="R124" s="111"/>
      <c r="S124" s="111"/>
      <c r="T124" s="111"/>
      <c r="V124" s="111"/>
      <c r="W124" s="111"/>
      <c r="X124" s="202"/>
      <c r="Y124" s="111"/>
      <c r="Z124" s="111"/>
      <c r="AA124" s="111"/>
      <c r="AB124" s="111"/>
      <c r="AC124" s="111"/>
      <c r="AD124" s="111"/>
      <c r="AE124" s="111"/>
      <c r="AF124" s="111"/>
      <c r="AG124" s="111"/>
      <c r="AH124" s="111"/>
      <c r="AI124" s="111"/>
      <c r="AL124" s="111"/>
      <c r="AM124" s="96"/>
      <c r="AN124" s="96"/>
      <c r="AO124" s="96"/>
      <c r="AP124" s="96"/>
      <c r="AQ124" s="96"/>
      <c r="AR124" s="96"/>
      <c r="AS124" s="96"/>
      <c r="AT124" s="96"/>
      <c r="AU124" s="96"/>
      <c r="AV124" s="96"/>
      <c r="AW124" s="96"/>
      <c r="AX124" s="96"/>
      <c r="AY124" s="96"/>
      <c r="AZ124" s="96"/>
      <c r="BA124" s="96"/>
      <c r="BB124" s="96"/>
      <c r="BC124" s="96"/>
      <c r="BD124" s="96"/>
      <c r="BE124" s="96"/>
      <c r="BF124" s="96"/>
      <c r="BG124" s="96"/>
      <c r="BH124" s="96"/>
      <c r="BI124" s="96"/>
      <c r="BJ124" s="96"/>
      <c r="BK124" s="96"/>
      <c r="BL124" s="96"/>
      <c r="BM124" s="96"/>
    </row>
    <row r="125" spans="12:65" x14ac:dyDescent="0.2">
      <c r="L125" s="111"/>
      <c r="M125" s="111"/>
      <c r="N125" s="111"/>
      <c r="O125" s="111"/>
      <c r="P125" s="111"/>
      <c r="R125" s="111"/>
      <c r="S125" s="111"/>
      <c r="T125" s="111"/>
      <c r="V125" s="111"/>
      <c r="W125" s="111"/>
      <c r="X125" s="202"/>
      <c r="Y125" s="111"/>
      <c r="Z125" s="111"/>
      <c r="AA125" s="111"/>
      <c r="AB125" s="111"/>
      <c r="AC125" s="111"/>
      <c r="AD125" s="111"/>
      <c r="AE125" s="111"/>
      <c r="AF125" s="111"/>
      <c r="AG125" s="111"/>
      <c r="AH125" s="111"/>
      <c r="AI125" s="111"/>
      <c r="AL125" s="111"/>
      <c r="AM125" s="96"/>
      <c r="AN125" s="96"/>
      <c r="AO125" s="96"/>
      <c r="AP125" s="96"/>
      <c r="AQ125" s="96"/>
      <c r="AR125" s="96"/>
      <c r="AS125" s="96"/>
      <c r="AT125" s="96"/>
      <c r="AU125" s="96"/>
      <c r="AV125" s="96"/>
      <c r="AW125" s="96"/>
      <c r="AX125" s="96"/>
      <c r="AY125" s="96"/>
      <c r="AZ125" s="96"/>
      <c r="BA125" s="96"/>
      <c r="BB125" s="96"/>
      <c r="BC125" s="96"/>
      <c r="BD125" s="96"/>
      <c r="BE125" s="96"/>
      <c r="BF125" s="96"/>
      <c r="BG125" s="96"/>
      <c r="BH125" s="96"/>
      <c r="BI125" s="96"/>
      <c r="BJ125" s="96"/>
      <c r="BK125" s="96"/>
      <c r="BL125" s="96"/>
      <c r="BM125" s="96"/>
    </row>
    <row r="126" spans="12:65" x14ac:dyDescent="0.2">
      <c r="L126" s="111"/>
      <c r="M126" s="111"/>
      <c r="N126" s="111"/>
      <c r="O126" s="111"/>
      <c r="P126" s="111"/>
      <c r="R126" s="111"/>
      <c r="S126" s="111"/>
      <c r="T126" s="111"/>
      <c r="V126" s="111"/>
      <c r="W126" s="111"/>
      <c r="X126" s="202"/>
      <c r="Y126" s="111"/>
      <c r="Z126" s="111"/>
      <c r="AA126" s="111"/>
      <c r="AB126" s="111"/>
      <c r="AC126" s="111"/>
      <c r="AD126" s="111"/>
      <c r="AE126" s="111"/>
      <c r="AF126" s="111"/>
      <c r="AG126" s="111"/>
      <c r="AH126" s="111"/>
      <c r="AI126" s="111"/>
      <c r="AL126" s="111"/>
      <c r="AM126" s="96"/>
      <c r="AN126" s="96"/>
      <c r="AO126" s="96"/>
      <c r="AP126" s="96"/>
      <c r="AQ126" s="96"/>
      <c r="AR126" s="96"/>
      <c r="AS126" s="96"/>
      <c r="AT126" s="96"/>
      <c r="AU126" s="96"/>
      <c r="AV126" s="96"/>
      <c r="AW126" s="96"/>
      <c r="AX126" s="96"/>
      <c r="AY126" s="96"/>
      <c r="AZ126" s="96"/>
      <c r="BA126" s="96"/>
      <c r="BB126" s="96"/>
      <c r="BC126" s="96"/>
      <c r="BD126" s="96"/>
      <c r="BE126" s="96"/>
      <c r="BF126" s="96"/>
      <c r="BG126" s="96"/>
      <c r="BH126" s="96"/>
      <c r="BI126" s="96"/>
      <c r="BJ126" s="96"/>
      <c r="BK126" s="96"/>
      <c r="BL126" s="96"/>
      <c r="BM126" s="96"/>
    </row>
    <row r="127" spans="12:65" x14ac:dyDescent="0.2">
      <c r="L127" s="111"/>
      <c r="M127" s="111"/>
      <c r="N127" s="111"/>
      <c r="O127" s="111"/>
      <c r="P127" s="111"/>
      <c r="R127" s="111"/>
      <c r="S127" s="111"/>
      <c r="T127" s="111"/>
      <c r="V127" s="111"/>
      <c r="W127" s="111"/>
      <c r="X127" s="202"/>
      <c r="Y127" s="111"/>
      <c r="Z127" s="111"/>
      <c r="AA127" s="111"/>
      <c r="AB127" s="111"/>
      <c r="AC127" s="111"/>
      <c r="AD127" s="111"/>
      <c r="AE127" s="111"/>
      <c r="AF127" s="111"/>
      <c r="AG127" s="111"/>
      <c r="AH127" s="111"/>
      <c r="AI127" s="111"/>
      <c r="AL127" s="111"/>
      <c r="AM127" s="96"/>
      <c r="AN127" s="96"/>
      <c r="AO127" s="96"/>
      <c r="AP127" s="96"/>
      <c r="AQ127" s="96"/>
      <c r="AR127" s="96"/>
      <c r="AS127" s="96"/>
      <c r="AT127" s="96"/>
      <c r="AU127" s="96"/>
      <c r="AV127" s="96"/>
      <c r="AW127" s="96"/>
      <c r="AX127" s="96"/>
      <c r="AY127" s="96"/>
      <c r="AZ127" s="96"/>
      <c r="BA127" s="96"/>
      <c r="BB127" s="96"/>
      <c r="BC127" s="96"/>
      <c r="BD127" s="96"/>
      <c r="BE127" s="96"/>
      <c r="BF127" s="96"/>
      <c r="BG127" s="96"/>
      <c r="BH127" s="96"/>
      <c r="BI127" s="96"/>
      <c r="BJ127" s="96"/>
      <c r="BK127" s="96"/>
      <c r="BL127" s="96"/>
      <c r="BM127" s="96"/>
    </row>
    <row r="128" spans="12:65" x14ac:dyDescent="0.2">
      <c r="L128" s="111"/>
      <c r="M128" s="111"/>
      <c r="N128" s="111"/>
      <c r="O128" s="111"/>
      <c r="P128" s="111"/>
      <c r="R128" s="111"/>
      <c r="S128" s="111"/>
      <c r="T128" s="111"/>
      <c r="V128" s="111"/>
      <c r="W128" s="111"/>
      <c r="X128" s="202"/>
      <c r="Y128" s="111"/>
      <c r="Z128" s="111"/>
      <c r="AA128" s="111"/>
      <c r="AB128" s="111"/>
      <c r="AC128" s="111"/>
      <c r="AD128" s="111"/>
      <c r="AE128" s="111"/>
      <c r="AF128" s="111"/>
      <c r="AG128" s="111"/>
      <c r="AH128" s="111"/>
      <c r="AI128" s="111"/>
      <c r="AL128" s="111"/>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row>
    <row r="129" spans="12:65" x14ac:dyDescent="0.2">
      <c r="L129" s="111"/>
      <c r="M129" s="111"/>
      <c r="N129" s="111"/>
      <c r="O129" s="111"/>
      <c r="P129" s="111"/>
      <c r="R129" s="111"/>
      <c r="S129" s="111"/>
      <c r="T129" s="111"/>
      <c r="V129" s="111"/>
      <c r="W129" s="111"/>
      <c r="X129" s="202"/>
      <c r="Y129" s="111"/>
      <c r="Z129" s="111"/>
      <c r="AA129" s="111"/>
      <c r="AB129" s="111"/>
      <c r="AC129" s="111"/>
      <c r="AD129" s="111"/>
      <c r="AE129" s="111"/>
      <c r="AF129" s="111"/>
      <c r="AG129" s="111"/>
      <c r="AH129" s="111"/>
      <c r="AI129" s="111"/>
      <c r="AL129" s="111"/>
      <c r="AM129" s="96"/>
      <c r="AN129" s="96"/>
      <c r="AO129" s="96"/>
      <c r="AP129" s="96"/>
      <c r="AQ129" s="96"/>
      <c r="AR129" s="96"/>
      <c r="AS129" s="96"/>
      <c r="AT129" s="96"/>
      <c r="AU129" s="96"/>
      <c r="AV129" s="96"/>
      <c r="AW129" s="96"/>
      <c r="AX129" s="96"/>
      <c r="AY129" s="96"/>
      <c r="AZ129" s="96"/>
      <c r="BA129" s="96"/>
      <c r="BB129" s="96"/>
      <c r="BC129" s="96"/>
      <c r="BD129" s="96"/>
      <c r="BE129" s="96"/>
      <c r="BF129" s="96"/>
      <c r="BG129" s="96"/>
      <c r="BH129" s="96"/>
      <c r="BI129" s="96"/>
      <c r="BJ129" s="96"/>
      <c r="BK129" s="96"/>
      <c r="BL129" s="96"/>
      <c r="BM129" s="96"/>
    </row>
    <row r="130" spans="12:65" x14ac:dyDescent="0.2">
      <c r="L130" s="111"/>
      <c r="M130" s="111"/>
      <c r="N130" s="111"/>
      <c r="O130" s="111"/>
      <c r="P130" s="111"/>
      <c r="R130" s="111"/>
      <c r="S130" s="111"/>
      <c r="T130" s="111"/>
      <c r="V130" s="111"/>
      <c r="W130" s="111"/>
      <c r="X130" s="202"/>
      <c r="Y130" s="111"/>
      <c r="Z130" s="111"/>
      <c r="AA130" s="111"/>
      <c r="AB130" s="111"/>
      <c r="AC130" s="111"/>
      <c r="AD130" s="111"/>
      <c r="AE130" s="111"/>
      <c r="AF130" s="111"/>
      <c r="AG130" s="111"/>
      <c r="AH130" s="111"/>
      <c r="AI130" s="111"/>
      <c r="AL130" s="111"/>
      <c r="AM130" s="96"/>
      <c r="AN130" s="96"/>
      <c r="AO130" s="96"/>
      <c r="AP130" s="96"/>
      <c r="AQ130" s="96"/>
      <c r="AR130" s="96"/>
      <c r="AS130" s="96"/>
      <c r="AT130" s="96"/>
      <c r="AU130" s="96"/>
      <c r="AV130" s="96"/>
      <c r="AW130" s="96"/>
      <c r="AX130" s="96"/>
      <c r="AY130" s="96"/>
      <c r="AZ130" s="96"/>
      <c r="BA130" s="96"/>
      <c r="BB130" s="96"/>
      <c r="BC130" s="96"/>
      <c r="BD130" s="96"/>
      <c r="BE130" s="96"/>
      <c r="BF130" s="96"/>
      <c r="BG130" s="96"/>
      <c r="BH130" s="96"/>
      <c r="BI130" s="96"/>
      <c r="BJ130" s="96"/>
      <c r="BK130" s="96"/>
      <c r="BL130" s="96"/>
      <c r="BM130" s="96"/>
    </row>
    <row r="131" spans="12:65" x14ac:dyDescent="0.2">
      <c r="L131" s="111"/>
      <c r="M131" s="111"/>
      <c r="N131" s="111"/>
      <c r="O131" s="111"/>
      <c r="P131" s="111"/>
      <c r="R131" s="111"/>
      <c r="S131" s="111"/>
      <c r="T131" s="111"/>
      <c r="V131" s="111"/>
      <c r="W131" s="111"/>
      <c r="X131" s="202"/>
      <c r="Y131" s="111"/>
      <c r="Z131" s="111"/>
      <c r="AA131" s="111"/>
      <c r="AB131" s="111"/>
      <c r="AC131" s="111"/>
      <c r="AD131" s="111"/>
      <c r="AE131" s="111"/>
      <c r="AF131" s="111"/>
      <c r="AG131" s="111"/>
      <c r="AH131" s="111"/>
      <c r="AI131" s="111"/>
      <c r="AL131" s="111"/>
      <c r="AM131" s="96"/>
      <c r="AN131" s="96"/>
      <c r="AO131" s="96"/>
      <c r="AP131" s="96"/>
      <c r="AQ131" s="96"/>
      <c r="AR131" s="96"/>
      <c r="AS131" s="96"/>
      <c r="AT131" s="96"/>
      <c r="AU131" s="96"/>
      <c r="AV131" s="96"/>
      <c r="AW131" s="96"/>
      <c r="AX131" s="96"/>
      <c r="AY131" s="96"/>
      <c r="AZ131" s="96"/>
      <c r="BA131" s="96"/>
      <c r="BB131" s="96"/>
      <c r="BC131" s="96"/>
      <c r="BD131" s="96"/>
      <c r="BE131" s="96"/>
      <c r="BF131" s="96"/>
      <c r="BG131" s="96"/>
      <c r="BH131" s="96"/>
      <c r="BI131" s="96"/>
      <c r="BJ131" s="96"/>
      <c r="BK131" s="96"/>
      <c r="BL131" s="96"/>
      <c r="BM131" s="96"/>
    </row>
    <row r="132" spans="12:65" x14ac:dyDescent="0.2">
      <c r="L132" s="111"/>
      <c r="M132" s="111"/>
      <c r="N132" s="111"/>
      <c r="O132" s="111"/>
      <c r="P132" s="111"/>
      <c r="R132" s="111"/>
      <c r="S132" s="111"/>
      <c r="T132" s="111"/>
      <c r="V132" s="111"/>
      <c r="W132" s="111"/>
      <c r="X132" s="202"/>
      <c r="Y132" s="111"/>
      <c r="Z132" s="111"/>
      <c r="AA132" s="111"/>
      <c r="AB132" s="111"/>
      <c r="AC132" s="111"/>
      <c r="AD132" s="111"/>
      <c r="AE132" s="111"/>
      <c r="AF132" s="111"/>
      <c r="AG132" s="111"/>
      <c r="AH132" s="111"/>
      <c r="AI132" s="111"/>
      <c r="AL132" s="111"/>
      <c r="AM132" s="96"/>
      <c r="AN132" s="96"/>
      <c r="AO132" s="96"/>
      <c r="AP132" s="96"/>
      <c r="AQ132" s="96"/>
      <c r="AR132" s="96"/>
      <c r="AS132" s="96"/>
      <c r="AT132" s="96"/>
      <c r="AU132" s="96"/>
      <c r="AV132" s="96"/>
      <c r="AW132" s="96"/>
      <c r="AX132" s="96"/>
      <c r="AY132" s="96"/>
      <c r="AZ132" s="96"/>
      <c r="BA132" s="96"/>
      <c r="BB132" s="96"/>
      <c r="BC132" s="96"/>
      <c r="BD132" s="96"/>
      <c r="BE132" s="96"/>
      <c r="BF132" s="96"/>
      <c r="BG132" s="96"/>
      <c r="BH132" s="96"/>
      <c r="BI132" s="96"/>
      <c r="BJ132" s="96"/>
      <c r="BK132" s="96"/>
      <c r="BL132" s="96"/>
      <c r="BM132" s="96"/>
    </row>
    <row r="133" spans="12:65" x14ac:dyDescent="0.2">
      <c r="L133" s="111"/>
      <c r="M133" s="111"/>
      <c r="N133" s="111"/>
      <c r="O133" s="111"/>
      <c r="P133" s="111"/>
      <c r="R133" s="111"/>
      <c r="S133" s="111"/>
      <c r="T133" s="111"/>
      <c r="V133" s="111"/>
      <c r="W133" s="111"/>
      <c r="X133" s="202"/>
      <c r="Y133" s="111"/>
      <c r="Z133" s="111"/>
      <c r="AA133" s="111"/>
      <c r="AB133" s="111"/>
      <c r="AC133" s="111"/>
      <c r="AD133" s="111"/>
      <c r="AE133" s="111"/>
      <c r="AF133" s="111"/>
      <c r="AG133" s="111"/>
      <c r="AH133" s="111"/>
      <c r="AI133" s="111"/>
      <c r="AL133" s="111"/>
      <c r="AM133" s="96"/>
      <c r="AN133" s="96"/>
      <c r="AO133" s="96"/>
      <c r="AP133" s="96"/>
      <c r="AQ133" s="96"/>
      <c r="AR133" s="96"/>
      <c r="AS133" s="96"/>
      <c r="AT133" s="96"/>
      <c r="AU133" s="96"/>
      <c r="AV133" s="96"/>
      <c r="AW133" s="96"/>
      <c r="AX133" s="96"/>
      <c r="AY133" s="96"/>
      <c r="AZ133" s="96"/>
      <c r="BA133" s="96"/>
      <c r="BB133" s="96"/>
      <c r="BC133" s="96"/>
      <c r="BD133" s="96"/>
      <c r="BE133" s="96"/>
      <c r="BF133" s="96"/>
      <c r="BG133" s="96"/>
      <c r="BH133" s="96"/>
      <c r="BI133" s="96"/>
      <c r="BJ133" s="96"/>
      <c r="BK133" s="96"/>
      <c r="BL133" s="96"/>
      <c r="BM133" s="96"/>
    </row>
    <row r="134" spans="12:65" x14ac:dyDescent="0.2">
      <c r="L134" s="111"/>
      <c r="M134" s="111"/>
      <c r="N134" s="111"/>
      <c r="O134" s="111"/>
      <c r="P134" s="111"/>
      <c r="R134" s="111"/>
      <c r="S134" s="111"/>
      <c r="T134" s="111"/>
      <c r="V134" s="111"/>
      <c r="W134" s="111"/>
      <c r="X134" s="202"/>
      <c r="Y134" s="111"/>
      <c r="Z134" s="111"/>
      <c r="AA134" s="111"/>
      <c r="AB134" s="111"/>
      <c r="AC134" s="111"/>
      <c r="AD134" s="111"/>
      <c r="AE134" s="111"/>
      <c r="AF134" s="111"/>
      <c r="AG134" s="111"/>
      <c r="AH134" s="111"/>
      <c r="AI134" s="111"/>
      <c r="AL134" s="111"/>
      <c r="AM134" s="96"/>
      <c r="AN134" s="96"/>
      <c r="AO134" s="96"/>
      <c r="AP134" s="96"/>
      <c r="AQ134" s="96"/>
      <c r="AR134" s="96"/>
      <c r="AS134" s="96"/>
      <c r="AT134" s="96"/>
      <c r="AU134" s="96"/>
      <c r="AV134" s="96"/>
      <c r="AW134" s="96"/>
      <c r="AX134" s="96"/>
      <c r="AY134" s="96"/>
      <c r="AZ134" s="96"/>
      <c r="BA134" s="96"/>
      <c r="BB134" s="96"/>
      <c r="BC134" s="96"/>
      <c r="BD134" s="96"/>
      <c r="BE134" s="96"/>
      <c r="BF134" s="96"/>
      <c r="BG134" s="96"/>
      <c r="BH134" s="96"/>
      <c r="BI134" s="96"/>
      <c r="BJ134" s="96"/>
      <c r="BK134" s="96"/>
      <c r="BL134" s="96"/>
      <c r="BM134" s="96"/>
    </row>
    <row r="135" spans="12:65" x14ac:dyDescent="0.2">
      <c r="L135" s="111"/>
      <c r="M135" s="111"/>
      <c r="N135" s="111"/>
      <c r="O135" s="111"/>
      <c r="P135" s="111"/>
      <c r="R135" s="111"/>
      <c r="S135" s="111"/>
      <c r="T135" s="111"/>
      <c r="V135" s="111"/>
      <c r="W135" s="111"/>
      <c r="X135" s="202"/>
      <c r="Y135" s="111"/>
      <c r="Z135" s="111"/>
      <c r="AA135" s="111"/>
      <c r="AB135" s="111"/>
      <c r="AC135" s="111"/>
      <c r="AD135" s="111"/>
      <c r="AE135" s="111"/>
      <c r="AF135" s="111"/>
      <c r="AG135" s="111"/>
      <c r="AH135" s="111"/>
      <c r="AI135" s="111"/>
      <c r="AL135" s="111"/>
      <c r="AM135" s="96"/>
      <c r="AN135" s="96"/>
      <c r="AO135" s="96"/>
      <c r="AP135" s="96"/>
      <c r="AQ135" s="96"/>
      <c r="AR135" s="96"/>
      <c r="AS135" s="96"/>
      <c r="AT135" s="96"/>
      <c r="AU135" s="96"/>
      <c r="AV135" s="96"/>
      <c r="AW135" s="96"/>
      <c r="AX135" s="96"/>
      <c r="AY135" s="96"/>
      <c r="AZ135" s="96"/>
      <c r="BA135" s="96"/>
      <c r="BB135" s="96"/>
      <c r="BC135" s="96"/>
      <c r="BD135" s="96"/>
      <c r="BE135" s="96"/>
      <c r="BF135" s="96"/>
      <c r="BG135" s="96"/>
      <c r="BH135" s="96"/>
      <c r="BI135" s="96"/>
      <c r="BJ135" s="96"/>
      <c r="BK135" s="96"/>
      <c r="BL135" s="96"/>
      <c r="BM135" s="96"/>
    </row>
    <row r="136" spans="12:65" x14ac:dyDescent="0.2">
      <c r="L136" s="111"/>
      <c r="M136" s="111"/>
      <c r="N136" s="111"/>
      <c r="O136" s="111"/>
      <c r="P136" s="111"/>
      <c r="R136" s="111"/>
      <c r="S136" s="111"/>
      <c r="T136" s="111"/>
      <c r="V136" s="111"/>
      <c r="W136" s="111"/>
      <c r="X136" s="202"/>
      <c r="Y136" s="111"/>
      <c r="Z136" s="111"/>
      <c r="AA136" s="111"/>
      <c r="AB136" s="111"/>
      <c r="AC136" s="111"/>
      <c r="AD136" s="111"/>
      <c r="AE136" s="111"/>
      <c r="AF136" s="111"/>
      <c r="AG136" s="111"/>
      <c r="AH136" s="111"/>
      <c r="AI136" s="111"/>
      <c r="AL136" s="111"/>
      <c r="AM136" s="96"/>
      <c r="AN136" s="96"/>
      <c r="AO136" s="96"/>
      <c r="AP136" s="96"/>
      <c r="AQ136" s="96"/>
      <c r="AR136" s="96"/>
      <c r="AS136" s="96"/>
      <c r="AT136" s="96"/>
      <c r="AU136" s="96"/>
      <c r="AV136" s="96"/>
      <c r="AW136" s="96"/>
      <c r="AX136" s="96"/>
      <c r="AY136" s="96"/>
      <c r="AZ136" s="96"/>
      <c r="BA136" s="96"/>
      <c r="BB136" s="96"/>
      <c r="BC136" s="96"/>
      <c r="BD136" s="96"/>
      <c r="BE136" s="96"/>
      <c r="BF136" s="96"/>
      <c r="BG136" s="96"/>
      <c r="BH136" s="96"/>
      <c r="BI136" s="96"/>
      <c r="BJ136" s="96"/>
      <c r="BK136" s="96"/>
      <c r="BL136" s="96"/>
      <c r="BM136" s="96"/>
    </row>
    <row r="137" spans="12:65" x14ac:dyDescent="0.2">
      <c r="L137" s="111"/>
      <c r="M137" s="111"/>
      <c r="N137" s="111"/>
      <c r="O137" s="111"/>
      <c r="P137" s="111"/>
      <c r="R137" s="111"/>
      <c r="S137" s="111"/>
      <c r="T137" s="111"/>
      <c r="V137" s="111"/>
      <c r="W137" s="111"/>
      <c r="X137" s="202"/>
      <c r="Y137" s="111"/>
      <c r="Z137" s="111"/>
      <c r="AA137" s="111"/>
      <c r="AB137" s="111"/>
      <c r="AC137" s="111"/>
      <c r="AD137" s="111"/>
      <c r="AE137" s="111"/>
      <c r="AF137" s="111"/>
      <c r="AG137" s="111"/>
      <c r="AH137" s="111"/>
      <c r="AI137" s="111"/>
      <c r="AL137" s="111"/>
      <c r="AM137" s="96"/>
      <c r="AN137" s="96"/>
      <c r="AO137" s="96"/>
      <c r="AP137" s="96"/>
      <c r="AQ137" s="96"/>
      <c r="AR137" s="96"/>
      <c r="AS137" s="96"/>
      <c r="AT137" s="96"/>
      <c r="AU137" s="96"/>
      <c r="AV137" s="96"/>
      <c r="AW137" s="96"/>
      <c r="AX137" s="96"/>
      <c r="AY137" s="96"/>
      <c r="AZ137" s="96"/>
      <c r="BA137" s="96"/>
      <c r="BB137" s="96"/>
      <c r="BC137" s="96"/>
      <c r="BD137" s="96"/>
      <c r="BE137" s="96"/>
      <c r="BF137" s="96"/>
      <c r="BG137" s="96"/>
      <c r="BH137" s="96"/>
      <c r="BI137" s="96"/>
      <c r="BJ137" s="96"/>
      <c r="BK137" s="96"/>
      <c r="BL137" s="96"/>
      <c r="BM137" s="96"/>
    </row>
    <row r="138" spans="12:65" x14ac:dyDescent="0.2">
      <c r="L138" s="111"/>
      <c r="M138" s="111"/>
      <c r="N138" s="111"/>
      <c r="O138" s="111"/>
      <c r="P138" s="111"/>
      <c r="R138" s="111"/>
      <c r="S138" s="111"/>
      <c r="T138" s="111"/>
      <c r="V138" s="111"/>
      <c r="W138" s="111"/>
      <c r="X138" s="202"/>
      <c r="Y138" s="111"/>
      <c r="Z138" s="111"/>
      <c r="AA138" s="111"/>
      <c r="AB138" s="111"/>
      <c r="AC138" s="111"/>
      <c r="AD138" s="111"/>
      <c r="AE138" s="111"/>
      <c r="AF138" s="111"/>
      <c r="AG138" s="111"/>
      <c r="AH138" s="111"/>
      <c r="AI138" s="111"/>
      <c r="AL138" s="111"/>
      <c r="AM138" s="96"/>
      <c r="AN138" s="96"/>
      <c r="AO138" s="96"/>
      <c r="AP138" s="96"/>
      <c r="AQ138" s="96"/>
      <c r="AR138" s="96"/>
      <c r="AS138" s="96"/>
      <c r="AT138" s="96"/>
      <c r="AU138" s="96"/>
      <c r="AV138" s="96"/>
      <c r="AW138" s="96"/>
      <c r="AX138" s="96"/>
      <c r="AY138" s="96"/>
      <c r="AZ138" s="96"/>
      <c r="BA138" s="96"/>
      <c r="BB138" s="96"/>
      <c r="BC138" s="96"/>
      <c r="BD138" s="96"/>
      <c r="BE138" s="96"/>
      <c r="BF138" s="96"/>
      <c r="BG138" s="96"/>
      <c r="BH138" s="96"/>
      <c r="BI138" s="96"/>
      <c r="BJ138" s="96"/>
      <c r="BK138" s="96"/>
      <c r="BL138" s="96"/>
      <c r="BM138" s="96"/>
    </row>
    <row r="139" spans="12:65" x14ac:dyDescent="0.2">
      <c r="L139" s="111"/>
      <c r="M139" s="111"/>
      <c r="N139" s="111"/>
      <c r="O139" s="111"/>
      <c r="P139" s="111"/>
      <c r="R139" s="111"/>
      <c r="S139" s="111"/>
      <c r="T139" s="111"/>
      <c r="V139" s="111"/>
      <c r="W139" s="111"/>
      <c r="X139" s="202"/>
      <c r="Y139" s="111"/>
      <c r="Z139" s="111"/>
      <c r="AA139" s="111"/>
      <c r="AB139" s="111"/>
      <c r="AC139" s="111"/>
      <c r="AD139" s="111"/>
      <c r="AE139" s="111"/>
      <c r="AF139" s="111"/>
      <c r="AG139" s="111"/>
      <c r="AH139" s="111"/>
      <c r="AI139" s="111"/>
      <c r="AL139" s="111"/>
      <c r="AM139" s="96"/>
      <c r="AN139" s="96"/>
      <c r="AO139" s="96"/>
      <c r="AP139" s="96"/>
      <c r="AQ139" s="96"/>
      <c r="AR139" s="96"/>
      <c r="AS139" s="96"/>
      <c r="AT139" s="96"/>
      <c r="AU139" s="96"/>
      <c r="AV139" s="96"/>
      <c r="AW139" s="96"/>
      <c r="AX139" s="96"/>
      <c r="AY139" s="96"/>
      <c r="AZ139" s="96"/>
      <c r="BA139" s="96"/>
      <c r="BB139" s="96"/>
      <c r="BC139" s="96"/>
      <c r="BD139" s="96"/>
      <c r="BE139" s="96"/>
      <c r="BF139" s="96"/>
      <c r="BG139" s="96"/>
      <c r="BH139" s="96"/>
      <c r="BI139" s="96"/>
      <c r="BJ139" s="96"/>
      <c r="BK139" s="96"/>
      <c r="BL139" s="96"/>
      <c r="BM139" s="96"/>
    </row>
    <row r="140" spans="12:65" x14ac:dyDescent="0.2">
      <c r="L140" s="111"/>
      <c r="M140" s="111"/>
      <c r="N140" s="111"/>
      <c r="O140" s="111"/>
      <c r="P140" s="111"/>
      <c r="R140" s="111"/>
      <c r="S140" s="111"/>
      <c r="T140" s="111"/>
      <c r="V140" s="111"/>
      <c r="W140" s="111"/>
      <c r="X140" s="202"/>
      <c r="Y140" s="111"/>
      <c r="Z140" s="111"/>
      <c r="AA140" s="111"/>
      <c r="AB140" s="111"/>
      <c r="AC140" s="111"/>
      <c r="AD140" s="111"/>
      <c r="AE140" s="111"/>
      <c r="AF140" s="111"/>
      <c r="AG140" s="111"/>
      <c r="AH140" s="111"/>
      <c r="AI140" s="111"/>
      <c r="AL140" s="111"/>
      <c r="AM140" s="96"/>
      <c r="AN140" s="96"/>
      <c r="AO140" s="96"/>
      <c r="AP140" s="96"/>
      <c r="AQ140" s="96"/>
      <c r="AR140" s="96"/>
      <c r="AS140" s="96"/>
      <c r="AT140" s="96"/>
      <c r="AU140" s="96"/>
      <c r="AV140" s="96"/>
      <c r="AW140" s="96"/>
      <c r="AX140" s="96"/>
      <c r="AY140" s="96"/>
      <c r="AZ140" s="96"/>
      <c r="BA140" s="96"/>
      <c r="BB140" s="96"/>
      <c r="BC140" s="96"/>
      <c r="BD140" s="96"/>
      <c r="BE140" s="96"/>
      <c r="BF140" s="96"/>
      <c r="BG140" s="96"/>
      <c r="BH140" s="96"/>
      <c r="BI140" s="96"/>
      <c r="BJ140" s="96"/>
      <c r="BK140" s="96"/>
      <c r="BL140" s="96"/>
      <c r="BM140" s="96"/>
    </row>
    <row r="141" spans="12:65" x14ac:dyDescent="0.2">
      <c r="L141" s="111"/>
      <c r="M141" s="111"/>
      <c r="N141" s="111"/>
      <c r="O141" s="111"/>
      <c r="P141" s="111"/>
      <c r="R141" s="111"/>
      <c r="S141" s="111"/>
      <c r="T141" s="111"/>
      <c r="V141" s="111"/>
      <c r="W141" s="111"/>
      <c r="X141" s="202"/>
      <c r="Y141" s="111"/>
      <c r="Z141" s="111"/>
      <c r="AA141" s="111"/>
      <c r="AB141" s="111"/>
      <c r="AC141" s="111"/>
      <c r="AD141" s="111"/>
      <c r="AE141" s="111"/>
      <c r="AF141" s="111"/>
      <c r="AG141" s="111"/>
      <c r="AH141" s="111"/>
      <c r="AI141" s="111"/>
      <c r="AL141" s="111"/>
      <c r="AM141" s="96"/>
      <c r="AN141" s="96"/>
      <c r="AO141" s="96"/>
      <c r="AP141" s="96"/>
      <c r="AQ141" s="96"/>
      <c r="AR141" s="96"/>
      <c r="AS141" s="96"/>
      <c r="AT141" s="96"/>
      <c r="AU141" s="96"/>
      <c r="AV141" s="96"/>
      <c r="AW141" s="96"/>
      <c r="AX141" s="96"/>
      <c r="AY141" s="96"/>
      <c r="AZ141" s="96"/>
      <c r="BA141" s="96"/>
      <c r="BB141" s="96"/>
      <c r="BC141" s="96"/>
      <c r="BD141" s="96"/>
      <c r="BE141" s="96"/>
      <c r="BF141" s="96"/>
      <c r="BG141" s="96"/>
      <c r="BH141" s="96"/>
      <c r="BI141" s="96"/>
      <c r="BJ141" s="96"/>
      <c r="BK141" s="96"/>
      <c r="BL141" s="96"/>
      <c r="BM141" s="96"/>
    </row>
    <row r="142" spans="12:65" x14ac:dyDescent="0.2">
      <c r="L142" s="111"/>
      <c r="M142" s="111"/>
      <c r="N142" s="111"/>
      <c r="O142" s="111"/>
      <c r="P142" s="111"/>
      <c r="R142" s="111"/>
      <c r="S142" s="111"/>
      <c r="T142" s="111"/>
      <c r="V142" s="111"/>
      <c r="W142" s="111"/>
      <c r="X142" s="202"/>
      <c r="Y142" s="111"/>
      <c r="Z142" s="111"/>
      <c r="AA142" s="111"/>
      <c r="AB142" s="111"/>
      <c r="AC142" s="111"/>
      <c r="AD142" s="111"/>
      <c r="AE142" s="111"/>
      <c r="AF142" s="111"/>
      <c r="AG142" s="111"/>
      <c r="AH142" s="111"/>
      <c r="AI142" s="111"/>
      <c r="AL142" s="111"/>
      <c r="AM142" s="96"/>
      <c r="AN142" s="96"/>
      <c r="AO142" s="96"/>
      <c r="AP142" s="96"/>
      <c r="AQ142" s="96"/>
      <c r="AR142" s="96"/>
      <c r="AS142" s="96"/>
      <c r="AT142" s="96"/>
      <c r="AU142" s="96"/>
      <c r="AV142" s="96"/>
      <c r="AW142" s="96"/>
      <c r="AX142" s="96"/>
      <c r="AY142" s="96"/>
      <c r="AZ142" s="96"/>
      <c r="BA142" s="96"/>
      <c r="BB142" s="96"/>
      <c r="BC142" s="96"/>
      <c r="BD142" s="96"/>
      <c r="BE142" s="96"/>
      <c r="BF142" s="96"/>
      <c r="BG142" s="96"/>
      <c r="BH142" s="96"/>
      <c r="BI142" s="96"/>
      <c r="BJ142" s="96"/>
      <c r="BK142" s="96"/>
      <c r="BL142" s="96"/>
      <c r="BM142" s="96"/>
    </row>
    <row r="143" spans="12:65" x14ac:dyDescent="0.2">
      <c r="L143" s="111"/>
      <c r="M143" s="111"/>
      <c r="N143" s="111"/>
      <c r="O143" s="111"/>
      <c r="P143" s="111"/>
      <c r="R143" s="111"/>
      <c r="S143" s="111"/>
      <c r="T143" s="111"/>
      <c r="V143" s="111"/>
      <c r="W143" s="111"/>
      <c r="X143" s="202"/>
      <c r="Y143" s="111"/>
      <c r="Z143" s="111"/>
      <c r="AA143" s="111"/>
      <c r="AB143" s="111"/>
      <c r="AC143" s="111"/>
      <c r="AD143" s="111"/>
      <c r="AE143" s="111"/>
      <c r="AF143" s="111"/>
      <c r="AG143" s="111"/>
      <c r="AH143" s="111"/>
      <c r="AI143" s="111"/>
      <c r="AL143" s="111"/>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row>
    <row r="144" spans="12:65" x14ac:dyDescent="0.2">
      <c r="L144" s="111"/>
      <c r="M144" s="111"/>
      <c r="N144" s="111"/>
      <c r="O144" s="111"/>
      <c r="P144" s="111"/>
      <c r="R144" s="111"/>
      <c r="S144" s="111"/>
      <c r="T144" s="111"/>
      <c r="V144" s="111"/>
      <c r="W144" s="111"/>
      <c r="X144" s="202"/>
      <c r="Y144" s="111"/>
      <c r="Z144" s="111"/>
      <c r="AA144" s="111"/>
      <c r="AB144" s="111"/>
      <c r="AC144" s="111"/>
      <c r="AD144" s="111"/>
      <c r="AE144" s="111"/>
      <c r="AF144" s="111"/>
      <c r="AG144" s="111"/>
      <c r="AH144" s="111"/>
      <c r="AI144" s="111"/>
      <c r="AL144" s="111"/>
      <c r="AM144" s="96"/>
      <c r="AN144" s="96"/>
      <c r="AO144" s="96"/>
      <c r="AP144" s="96"/>
      <c r="AQ144" s="96"/>
      <c r="AR144" s="96"/>
      <c r="AS144" s="96"/>
      <c r="AT144" s="96"/>
      <c r="AU144" s="96"/>
      <c r="AV144" s="96"/>
      <c r="AW144" s="96"/>
      <c r="AX144" s="96"/>
      <c r="AY144" s="96"/>
      <c r="AZ144" s="96"/>
      <c r="BA144" s="96"/>
      <c r="BB144" s="96"/>
      <c r="BC144" s="96"/>
      <c r="BD144" s="96"/>
      <c r="BE144" s="96"/>
      <c r="BF144" s="96"/>
      <c r="BG144" s="96"/>
      <c r="BH144" s="96"/>
      <c r="BI144" s="96"/>
      <c r="BJ144" s="96"/>
      <c r="BK144" s="96"/>
      <c r="BL144" s="96"/>
      <c r="BM144" s="96"/>
    </row>
    <row r="145" spans="12:65" x14ac:dyDescent="0.2">
      <c r="L145" s="111"/>
      <c r="M145" s="111"/>
      <c r="N145" s="111"/>
      <c r="O145" s="111"/>
      <c r="P145" s="111"/>
      <c r="R145" s="111"/>
      <c r="S145" s="111"/>
      <c r="T145" s="111"/>
      <c r="V145" s="111"/>
      <c r="W145" s="111"/>
      <c r="X145" s="202"/>
      <c r="Y145" s="111"/>
      <c r="Z145" s="111"/>
      <c r="AA145" s="111"/>
      <c r="AB145" s="111"/>
      <c r="AC145" s="111"/>
      <c r="AD145" s="111"/>
      <c r="AE145" s="111"/>
      <c r="AF145" s="111"/>
      <c r="AG145" s="111"/>
      <c r="AH145" s="111"/>
      <c r="AI145" s="111"/>
      <c r="AL145" s="111"/>
      <c r="AM145" s="96"/>
      <c r="AN145" s="96"/>
      <c r="AO145" s="96"/>
      <c r="AP145" s="96"/>
      <c r="AQ145" s="96"/>
      <c r="AR145" s="96"/>
      <c r="AS145" s="96"/>
      <c r="AT145" s="96"/>
      <c r="AU145" s="96"/>
      <c r="AV145" s="96"/>
      <c r="AW145" s="96"/>
      <c r="AX145" s="96"/>
      <c r="AY145" s="96"/>
      <c r="AZ145" s="96"/>
      <c r="BA145" s="96"/>
      <c r="BB145" s="96"/>
      <c r="BC145" s="96"/>
      <c r="BD145" s="96"/>
      <c r="BE145" s="96"/>
      <c r="BF145" s="96"/>
      <c r="BG145" s="96"/>
      <c r="BH145" s="96"/>
      <c r="BI145" s="96"/>
      <c r="BJ145" s="96"/>
      <c r="BK145" s="96"/>
      <c r="BL145" s="96"/>
      <c r="BM145" s="96"/>
    </row>
    <row r="146" spans="12:65" x14ac:dyDescent="0.2">
      <c r="L146" s="111"/>
      <c r="M146" s="111"/>
      <c r="N146" s="111"/>
      <c r="O146" s="111"/>
      <c r="P146" s="111"/>
      <c r="R146" s="111"/>
      <c r="S146" s="111"/>
      <c r="T146" s="111"/>
      <c r="V146" s="111"/>
      <c r="W146" s="111"/>
      <c r="X146" s="202"/>
      <c r="Y146" s="111"/>
      <c r="Z146" s="111"/>
      <c r="AA146" s="111"/>
      <c r="AB146" s="111"/>
      <c r="AC146" s="111"/>
      <c r="AD146" s="111"/>
      <c r="AE146" s="111"/>
      <c r="AF146" s="111"/>
      <c r="AG146" s="111"/>
      <c r="AH146" s="111"/>
      <c r="AI146" s="111"/>
      <c r="AL146" s="111"/>
      <c r="AM146" s="96"/>
      <c r="AN146" s="96"/>
      <c r="AO146" s="96"/>
      <c r="AP146" s="96"/>
      <c r="AQ146" s="96"/>
      <c r="AR146" s="96"/>
      <c r="AS146" s="96"/>
      <c r="AT146" s="96"/>
      <c r="AU146" s="96"/>
      <c r="AV146" s="96"/>
      <c r="AW146" s="96"/>
      <c r="AX146" s="96"/>
      <c r="AY146" s="96"/>
      <c r="AZ146" s="96"/>
      <c r="BA146" s="96"/>
      <c r="BB146" s="96"/>
      <c r="BC146" s="96"/>
      <c r="BD146" s="96"/>
      <c r="BE146" s="96"/>
      <c r="BF146" s="96"/>
      <c r="BG146" s="96"/>
      <c r="BH146" s="96"/>
      <c r="BI146" s="96"/>
      <c r="BJ146" s="96"/>
      <c r="BK146" s="96"/>
      <c r="BL146" s="96"/>
      <c r="BM146" s="96"/>
    </row>
    <row r="147" spans="12:65" x14ac:dyDescent="0.2">
      <c r="L147" s="111"/>
      <c r="M147" s="111"/>
      <c r="N147" s="111"/>
      <c r="O147" s="111"/>
      <c r="P147" s="111"/>
      <c r="R147" s="111"/>
      <c r="S147" s="111"/>
      <c r="T147" s="111"/>
      <c r="V147" s="111"/>
      <c r="W147" s="111"/>
      <c r="X147" s="202"/>
      <c r="Y147" s="111"/>
      <c r="Z147" s="111"/>
      <c r="AA147" s="111"/>
      <c r="AB147" s="111"/>
      <c r="AC147" s="111"/>
      <c r="AD147" s="111"/>
      <c r="AE147" s="111"/>
      <c r="AF147" s="111"/>
      <c r="AG147" s="111"/>
      <c r="AH147" s="111"/>
      <c r="AI147" s="111"/>
      <c r="AL147" s="111"/>
      <c r="AM147" s="96"/>
      <c r="AN147" s="96"/>
      <c r="AO147" s="96"/>
      <c r="AP147" s="96"/>
      <c r="AQ147" s="96"/>
      <c r="AR147" s="96"/>
      <c r="AS147" s="96"/>
      <c r="AT147" s="96"/>
      <c r="AU147" s="96"/>
      <c r="AV147" s="96"/>
      <c r="AW147" s="96"/>
      <c r="AX147" s="96"/>
      <c r="AY147" s="96"/>
      <c r="AZ147" s="96"/>
      <c r="BA147" s="96"/>
      <c r="BB147" s="96"/>
      <c r="BC147" s="96"/>
      <c r="BD147" s="96"/>
      <c r="BE147" s="96"/>
      <c r="BF147" s="96"/>
      <c r="BG147" s="96"/>
      <c r="BH147" s="96"/>
      <c r="BI147" s="96"/>
      <c r="BJ147" s="96"/>
      <c r="BK147" s="96"/>
      <c r="BL147" s="96"/>
      <c r="BM147" s="96"/>
    </row>
    <row r="148" spans="12:65" x14ac:dyDescent="0.2">
      <c r="L148" s="111"/>
      <c r="M148" s="111"/>
      <c r="N148" s="111"/>
      <c r="O148" s="111"/>
      <c r="P148" s="111"/>
      <c r="R148" s="111"/>
      <c r="S148" s="111"/>
      <c r="T148" s="111"/>
      <c r="V148" s="111"/>
      <c r="W148" s="111"/>
      <c r="X148" s="202"/>
      <c r="Y148" s="111"/>
      <c r="Z148" s="111"/>
      <c r="AA148" s="111"/>
      <c r="AB148" s="111"/>
      <c r="AC148" s="111"/>
      <c r="AD148" s="111"/>
      <c r="AE148" s="111"/>
      <c r="AF148" s="111"/>
      <c r="AG148" s="111"/>
      <c r="AH148" s="111"/>
      <c r="AI148" s="111"/>
      <c r="AL148" s="111"/>
      <c r="AM148" s="96"/>
      <c r="AN148" s="96"/>
      <c r="AO148" s="96"/>
      <c r="AP148" s="96"/>
      <c r="AQ148" s="96"/>
      <c r="AR148" s="96"/>
      <c r="AS148" s="96"/>
      <c r="AT148" s="96"/>
      <c r="AU148" s="96"/>
      <c r="AV148" s="96"/>
      <c r="AW148" s="96"/>
      <c r="AX148" s="96"/>
      <c r="AY148" s="96"/>
      <c r="AZ148" s="96"/>
      <c r="BA148" s="96"/>
      <c r="BB148" s="96"/>
      <c r="BC148" s="96"/>
      <c r="BD148" s="96"/>
      <c r="BE148" s="96"/>
      <c r="BF148" s="96"/>
      <c r="BG148" s="96"/>
      <c r="BH148" s="96"/>
      <c r="BI148" s="96"/>
      <c r="BJ148" s="96"/>
      <c r="BK148" s="96"/>
      <c r="BL148" s="96"/>
      <c r="BM148" s="96"/>
    </row>
    <row r="149" spans="12:65" x14ac:dyDescent="0.2">
      <c r="L149" s="111"/>
      <c r="M149" s="111"/>
      <c r="N149" s="111"/>
      <c r="O149" s="111"/>
      <c r="P149" s="111"/>
      <c r="R149" s="111"/>
      <c r="S149" s="111"/>
      <c r="T149" s="111"/>
      <c r="V149" s="111"/>
      <c r="W149" s="111"/>
      <c r="X149" s="202"/>
      <c r="Y149" s="111"/>
      <c r="Z149" s="111"/>
      <c r="AA149" s="111"/>
      <c r="AB149" s="111"/>
      <c r="AC149" s="111"/>
      <c r="AD149" s="111"/>
      <c r="AE149" s="111"/>
      <c r="AF149" s="111"/>
      <c r="AG149" s="111"/>
      <c r="AH149" s="111"/>
      <c r="AI149" s="111"/>
      <c r="AL149" s="111"/>
      <c r="AM149" s="96"/>
      <c r="AN149" s="96"/>
      <c r="AO149" s="96"/>
      <c r="AP149" s="96"/>
      <c r="AQ149" s="96"/>
      <c r="AR149" s="96"/>
      <c r="AS149" s="96"/>
      <c r="AT149" s="96"/>
      <c r="AU149" s="96"/>
      <c r="AV149" s="96"/>
      <c r="AW149" s="96"/>
      <c r="AX149" s="96"/>
      <c r="AY149" s="96"/>
      <c r="AZ149" s="96"/>
      <c r="BA149" s="96"/>
      <c r="BB149" s="96"/>
      <c r="BC149" s="96"/>
      <c r="BD149" s="96"/>
      <c r="BE149" s="96"/>
      <c r="BF149" s="96"/>
      <c r="BG149" s="96"/>
      <c r="BH149" s="96"/>
      <c r="BI149" s="96"/>
      <c r="BJ149" s="96"/>
      <c r="BK149" s="96"/>
      <c r="BL149" s="96"/>
      <c r="BM149" s="96"/>
    </row>
    <row r="150" spans="12:65" x14ac:dyDescent="0.2">
      <c r="L150" s="111"/>
      <c r="M150" s="111"/>
      <c r="N150" s="111"/>
      <c r="O150" s="111"/>
      <c r="P150" s="111"/>
      <c r="R150" s="111"/>
      <c r="S150" s="111"/>
      <c r="T150" s="111"/>
      <c r="V150" s="111"/>
      <c r="W150" s="111"/>
      <c r="X150" s="202"/>
      <c r="Y150" s="111"/>
      <c r="Z150" s="111"/>
      <c r="AA150" s="111"/>
      <c r="AB150" s="111"/>
      <c r="AC150" s="111"/>
      <c r="AD150" s="111"/>
      <c r="AE150" s="111"/>
      <c r="AF150" s="111"/>
      <c r="AG150" s="111"/>
      <c r="AH150" s="111"/>
      <c r="AI150" s="111"/>
      <c r="AL150" s="111"/>
      <c r="AM150" s="96"/>
      <c r="AN150" s="96"/>
      <c r="AO150" s="96"/>
      <c r="AP150" s="96"/>
      <c r="AQ150" s="96"/>
      <c r="AR150" s="96"/>
      <c r="AS150" s="96"/>
      <c r="AT150" s="96"/>
      <c r="AU150" s="96"/>
      <c r="AV150" s="96"/>
      <c r="AW150" s="96"/>
      <c r="AX150" s="96"/>
      <c r="AY150" s="96"/>
      <c r="AZ150" s="96"/>
      <c r="BA150" s="96"/>
      <c r="BB150" s="96"/>
      <c r="BC150" s="96"/>
      <c r="BD150" s="96"/>
      <c r="BE150" s="96"/>
      <c r="BF150" s="96"/>
      <c r="BG150" s="96"/>
      <c r="BH150" s="96"/>
      <c r="BI150" s="96"/>
      <c r="BJ150" s="96"/>
      <c r="BK150" s="96"/>
      <c r="BL150" s="96"/>
      <c r="BM150" s="96"/>
    </row>
    <row r="151" spans="12:65" x14ac:dyDescent="0.2">
      <c r="L151" s="111"/>
      <c r="M151" s="111"/>
      <c r="N151" s="111"/>
      <c r="O151" s="111"/>
      <c r="P151" s="111"/>
      <c r="R151" s="111"/>
      <c r="S151" s="111"/>
      <c r="T151" s="111"/>
      <c r="V151" s="111"/>
      <c r="W151" s="111"/>
      <c r="X151" s="202"/>
      <c r="Y151" s="111"/>
      <c r="Z151" s="111"/>
      <c r="AA151" s="111"/>
      <c r="AB151" s="111"/>
      <c r="AC151" s="111"/>
      <c r="AD151" s="111"/>
      <c r="AE151" s="111"/>
      <c r="AF151" s="111"/>
      <c r="AG151" s="111"/>
      <c r="AH151" s="111"/>
      <c r="AI151" s="111"/>
      <c r="AL151" s="111"/>
      <c r="AM151" s="96"/>
      <c r="AN151" s="96"/>
      <c r="AO151" s="96"/>
      <c r="AP151" s="96"/>
      <c r="AQ151" s="96"/>
      <c r="AR151" s="96"/>
      <c r="AS151" s="96"/>
      <c r="AT151" s="96"/>
      <c r="AU151" s="96"/>
      <c r="AV151" s="96"/>
      <c r="AW151" s="96"/>
      <c r="AX151" s="96"/>
      <c r="AY151" s="96"/>
      <c r="AZ151" s="96"/>
      <c r="BA151" s="96"/>
      <c r="BB151" s="96"/>
      <c r="BC151" s="96"/>
      <c r="BD151" s="96"/>
      <c r="BE151" s="96"/>
      <c r="BF151" s="96"/>
      <c r="BG151" s="96"/>
      <c r="BH151" s="96"/>
      <c r="BI151" s="96"/>
      <c r="BJ151" s="96"/>
      <c r="BK151" s="96"/>
      <c r="BL151" s="96"/>
      <c r="BM151" s="96"/>
    </row>
    <row r="152" spans="12:65" x14ac:dyDescent="0.2">
      <c r="L152" s="111"/>
      <c r="M152" s="111"/>
      <c r="N152" s="111"/>
      <c r="O152" s="111"/>
      <c r="P152" s="111"/>
      <c r="R152" s="111"/>
      <c r="S152" s="111"/>
      <c r="T152" s="111"/>
      <c r="V152" s="111"/>
      <c r="W152" s="111"/>
      <c r="X152" s="202"/>
      <c r="Y152" s="111"/>
      <c r="Z152" s="111"/>
      <c r="AA152" s="111"/>
      <c r="AB152" s="111"/>
      <c r="AC152" s="111"/>
      <c r="AD152" s="111"/>
      <c r="AE152" s="111"/>
      <c r="AF152" s="111"/>
      <c r="AG152" s="111"/>
      <c r="AH152" s="111"/>
      <c r="AI152" s="111"/>
      <c r="AL152" s="111"/>
      <c r="AM152" s="96"/>
      <c r="AN152" s="96"/>
      <c r="AO152" s="96"/>
      <c r="AP152" s="96"/>
      <c r="AQ152" s="96"/>
      <c r="AR152" s="96"/>
      <c r="AS152" s="96"/>
      <c r="AT152" s="96"/>
      <c r="AU152" s="96"/>
      <c r="AV152" s="96"/>
      <c r="AW152" s="96"/>
      <c r="AX152" s="96"/>
      <c r="AY152" s="96"/>
      <c r="AZ152" s="96"/>
      <c r="BA152" s="96"/>
      <c r="BB152" s="96"/>
      <c r="BC152" s="96"/>
      <c r="BD152" s="96"/>
      <c r="BE152" s="96"/>
      <c r="BF152" s="96"/>
      <c r="BG152" s="96"/>
      <c r="BH152" s="96"/>
      <c r="BI152" s="96"/>
      <c r="BJ152" s="96"/>
      <c r="BK152" s="96"/>
      <c r="BL152" s="96"/>
      <c r="BM152" s="96"/>
    </row>
    <row r="153" spans="12:65" x14ac:dyDescent="0.2">
      <c r="L153" s="111"/>
      <c r="M153" s="111"/>
      <c r="N153" s="111"/>
      <c r="O153" s="111"/>
      <c r="P153" s="111"/>
      <c r="R153" s="111"/>
      <c r="S153" s="111"/>
      <c r="T153" s="111"/>
      <c r="V153" s="111"/>
      <c r="W153" s="111"/>
      <c r="X153" s="202"/>
      <c r="Y153" s="111"/>
      <c r="Z153" s="111"/>
      <c r="AA153" s="111"/>
      <c r="AB153" s="111"/>
      <c r="AC153" s="111"/>
      <c r="AD153" s="111"/>
      <c r="AE153" s="111"/>
      <c r="AF153" s="111"/>
      <c r="AG153" s="111"/>
      <c r="AH153" s="111"/>
      <c r="AI153" s="111"/>
      <c r="AL153" s="111"/>
      <c r="AM153" s="96"/>
      <c r="AN153" s="96"/>
      <c r="AO153" s="96"/>
      <c r="AP153" s="96"/>
      <c r="AQ153" s="96"/>
      <c r="AR153" s="96"/>
      <c r="AS153" s="96"/>
      <c r="AT153" s="96"/>
      <c r="AU153" s="96"/>
      <c r="AV153" s="96"/>
      <c r="AW153" s="96"/>
      <c r="AX153" s="96"/>
      <c r="AY153" s="96"/>
      <c r="AZ153" s="96"/>
      <c r="BA153" s="96"/>
      <c r="BB153" s="96"/>
      <c r="BC153" s="96"/>
      <c r="BD153" s="96"/>
      <c r="BE153" s="96"/>
      <c r="BF153" s="96"/>
      <c r="BG153" s="96"/>
      <c r="BH153" s="96"/>
      <c r="BI153" s="96"/>
      <c r="BJ153" s="96"/>
      <c r="BK153" s="96"/>
      <c r="BL153" s="96"/>
      <c r="BM153" s="96"/>
    </row>
    <row r="154" spans="12:65" x14ac:dyDescent="0.2">
      <c r="L154" s="111"/>
      <c r="M154" s="111"/>
      <c r="N154" s="111"/>
      <c r="O154" s="111"/>
      <c r="P154" s="111"/>
      <c r="R154" s="111"/>
      <c r="S154" s="111"/>
      <c r="T154" s="111"/>
      <c r="V154" s="111"/>
      <c r="W154" s="111"/>
      <c r="X154" s="202"/>
      <c r="Y154" s="111"/>
      <c r="Z154" s="111"/>
      <c r="AA154" s="111"/>
      <c r="AB154" s="111"/>
      <c r="AC154" s="111"/>
      <c r="AD154" s="111"/>
      <c r="AE154" s="111"/>
      <c r="AF154" s="111"/>
      <c r="AG154" s="111"/>
      <c r="AH154" s="111"/>
      <c r="AI154" s="111"/>
      <c r="AL154" s="111"/>
      <c r="AM154" s="96"/>
      <c r="AN154" s="96"/>
      <c r="AO154" s="96"/>
      <c r="AP154" s="96"/>
      <c r="AQ154" s="96"/>
      <c r="AR154" s="96"/>
      <c r="AS154" s="96"/>
      <c r="AT154" s="96"/>
      <c r="AU154" s="96"/>
      <c r="AV154" s="96"/>
      <c r="AW154" s="96"/>
      <c r="AX154" s="96"/>
      <c r="AY154" s="96"/>
      <c r="AZ154" s="96"/>
      <c r="BA154" s="96"/>
      <c r="BB154" s="96"/>
      <c r="BC154" s="96"/>
      <c r="BD154" s="96"/>
      <c r="BE154" s="96"/>
      <c r="BF154" s="96"/>
      <c r="BG154" s="96"/>
      <c r="BH154" s="96"/>
      <c r="BI154" s="96"/>
      <c r="BJ154" s="96"/>
      <c r="BK154" s="96"/>
      <c r="BL154" s="96"/>
      <c r="BM154" s="96"/>
    </row>
    <row r="155" spans="12:65" x14ac:dyDescent="0.2">
      <c r="L155" s="111"/>
      <c r="M155" s="111"/>
      <c r="N155" s="111"/>
      <c r="O155" s="111"/>
      <c r="P155" s="111"/>
      <c r="R155" s="111"/>
      <c r="S155" s="111"/>
      <c r="T155" s="111"/>
      <c r="V155" s="111"/>
      <c r="W155" s="111"/>
      <c r="X155" s="202"/>
      <c r="Y155" s="111"/>
      <c r="Z155" s="111"/>
      <c r="AA155" s="111"/>
      <c r="AB155" s="111"/>
      <c r="AC155" s="111"/>
      <c r="AD155" s="111"/>
      <c r="AE155" s="111"/>
      <c r="AF155" s="111"/>
      <c r="AG155" s="111"/>
      <c r="AH155" s="111"/>
      <c r="AI155" s="111"/>
      <c r="AL155" s="111"/>
      <c r="AM155" s="96"/>
      <c r="AN155" s="96"/>
      <c r="AO155" s="96"/>
      <c r="AP155" s="96"/>
      <c r="AQ155" s="96"/>
      <c r="AR155" s="96"/>
      <c r="AS155" s="96"/>
      <c r="AT155" s="96"/>
      <c r="AU155" s="96"/>
      <c r="AV155" s="96"/>
      <c r="AW155" s="96"/>
      <c r="AX155" s="96"/>
      <c r="AY155" s="96"/>
      <c r="AZ155" s="96"/>
      <c r="BA155" s="96"/>
      <c r="BB155" s="96"/>
      <c r="BC155" s="96"/>
      <c r="BD155" s="96"/>
      <c r="BE155" s="96"/>
      <c r="BF155" s="96"/>
      <c r="BG155" s="96"/>
      <c r="BH155" s="96"/>
      <c r="BI155" s="96"/>
      <c r="BJ155" s="96"/>
      <c r="BK155" s="96"/>
      <c r="BL155" s="96"/>
      <c r="BM155" s="96"/>
    </row>
    <row r="156" spans="12:65" x14ac:dyDescent="0.2">
      <c r="L156" s="111"/>
      <c r="M156" s="111"/>
      <c r="N156" s="111"/>
      <c r="O156" s="111"/>
      <c r="P156" s="111"/>
      <c r="R156" s="111"/>
      <c r="S156" s="111"/>
      <c r="T156" s="111"/>
      <c r="V156" s="111"/>
      <c r="W156" s="111"/>
      <c r="X156" s="202"/>
      <c r="Y156" s="111"/>
      <c r="Z156" s="111"/>
      <c r="AA156" s="111"/>
      <c r="AB156" s="111"/>
      <c r="AC156" s="111"/>
      <c r="AD156" s="111"/>
      <c r="AE156" s="111"/>
      <c r="AF156" s="111"/>
      <c r="AG156" s="111"/>
      <c r="AH156" s="111"/>
      <c r="AI156" s="111"/>
      <c r="AL156" s="111"/>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row>
    <row r="157" spans="12:65" x14ac:dyDescent="0.2">
      <c r="L157" s="111"/>
      <c r="M157" s="111"/>
      <c r="N157" s="111"/>
      <c r="O157" s="111"/>
      <c r="P157" s="111"/>
      <c r="R157" s="111"/>
      <c r="S157" s="111"/>
      <c r="T157" s="111"/>
      <c r="V157" s="111"/>
      <c r="W157" s="111"/>
      <c r="X157" s="202"/>
      <c r="Y157" s="111"/>
      <c r="Z157" s="111"/>
      <c r="AA157" s="111"/>
      <c r="AB157" s="111"/>
      <c r="AC157" s="111"/>
      <c r="AD157" s="111"/>
      <c r="AE157" s="111"/>
      <c r="AF157" s="111"/>
      <c r="AG157" s="111"/>
      <c r="AH157" s="111"/>
      <c r="AI157" s="111"/>
      <c r="AL157" s="111"/>
      <c r="AM157" s="96"/>
      <c r="AN157" s="96"/>
      <c r="AO157" s="96"/>
      <c r="AP157" s="96"/>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row>
    <row r="158" spans="12:65" x14ac:dyDescent="0.2">
      <c r="L158" s="111"/>
      <c r="M158" s="111"/>
      <c r="N158" s="111"/>
      <c r="O158" s="111"/>
      <c r="P158" s="111"/>
      <c r="R158" s="111"/>
      <c r="S158" s="111"/>
      <c r="T158" s="111"/>
      <c r="V158" s="111"/>
      <c r="W158" s="111"/>
      <c r="X158" s="202"/>
      <c r="Y158" s="111"/>
      <c r="Z158" s="111"/>
      <c r="AA158" s="111"/>
      <c r="AB158" s="111"/>
      <c r="AC158" s="111"/>
      <c r="AD158" s="111"/>
      <c r="AE158" s="111"/>
      <c r="AF158" s="111"/>
      <c r="AG158" s="111"/>
      <c r="AH158" s="111"/>
      <c r="AI158" s="111"/>
      <c r="AL158" s="111"/>
      <c r="AM158" s="96"/>
      <c r="AN158" s="96"/>
      <c r="AO158" s="96"/>
      <c r="AP158" s="96"/>
      <c r="AQ158" s="96"/>
      <c r="AR158" s="96"/>
      <c r="AS158" s="96"/>
      <c r="AT158" s="96"/>
      <c r="AU158" s="96"/>
      <c r="AV158" s="96"/>
      <c r="AW158" s="96"/>
      <c r="AX158" s="96"/>
      <c r="AY158" s="96"/>
      <c r="AZ158" s="96"/>
      <c r="BA158" s="96"/>
      <c r="BB158" s="96"/>
      <c r="BC158" s="96"/>
      <c r="BD158" s="96"/>
      <c r="BE158" s="96"/>
      <c r="BF158" s="96"/>
      <c r="BG158" s="96"/>
      <c r="BH158" s="96"/>
      <c r="BI158" s="96"/>
      <c r="BJ158" s="96"/>
      <c r="BK158" s="96"/>
      <c r="BL158" s="96"/>
      <c r="BM158" s="96"/>
    </row>
    <row r="159" spans="12:65" x14ac:dyDescent="0.2">
      <c r="L159" s="111"/>
      <c r="M159" s="111"/>
      <c r="N159" s="111"/>
      <c r="O159" s="111"/>
      <c r="P159" s="111"/>
      <c r="R159" s="111"/>
      <c r="S159" s="111"/>
      <c r="T159" s="111"/>
      <c r="V159" s="111"/>
      <c r="W159" s="111"/>
      <c r="X159" s="202"/>
      <c r="Y159" s="111"/>
      <c r="Z159" s="111"/>
      <c r="AA159" s="111"/>
      <c r="AB159" s="111"/>
      <c r="AC159" s="111"/>
      <c r="AD159" s="111"/>
      <c r="AE159" s="111"/>
      <c r="AF159" s="111"/>
      <c r="AG159" s="111"/>
      <c r="AH159" s="111"/>
      <c r="AI159" s="111"/>
      <c r="AL159" s="111"/>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row>
    <row r="160" spans="12:65" x14ac:dyDescent="0.2">
      <c r="L160" s="111"/>
      <c r="M160" s="111"/>
      <c r="N160" s="111"/>
      <c r="O160" s="111"/>
      <c r="P160" s="111"/>
      <c r="R160" s="111"/>
      <c r="S160" s="111"/>
      <c r="T160" s="111"/>
      <c r="V160" s="111"/>
      <c r="W160" s="111"/>
      <c r="X160" s="202"/>
      <c r="Y160" s="111"/>
      <c r="Z160" s="111"/>
      <c r="AA160" s="111"/>
      <c r="AB160" s="111"/>
      <c r="AC160" s="111"/>
      <c r="AD160" s="111"/>
      <c r="AE160" s="111"/>
      <c r="AF160" s="111"/>
      <c r="AG160" s="111"/>
      <c r="AH160" s="111"/>
      <c r="AI160" s="111"/>
      <c r="AL160" s="111"/>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row>
    <row r="161" spans="12:65" x14ac:dyDescent="0.2">
      <c r="L161" s="111"/>
      <c r="M161" s="111"/>
      <c r="N161" s="111"/>
      <c r="O161" s="111"/>
      <c r="P161" s="111"/>
      <c r="R161" s="111"/>
      <c r="S161" s="111"/>
      <c r="T161" s="111"/>
      <c r="V161" s="111"/>
      <c r="W161" s="111"/>
      <c r="X161" s="202"/>
      <c r="Y161" s="111"/>
      <c r="Z161" s="111"/>
      <c r="AA161" s="111"/>
      <c r="AB161" s="111"/>
      <c r="AC161" s="111"/>
      <c r="AD161" s="111"/>
      <c r="AE161" s="111"/>
      <c r="AF161" s="111"/>
      <c r="AG161" s="111"/>
      <c r="AH161" s="111"/>
      <c r="AI161" s="111"/>
      <c r="AL161" s="111"/>
      <c r="AM161" s="96"/>
      <c r="AN161" s="96"/>
      <c r="AO161" s="96"/>
      <c r="AP161" s="96"/>
      <c r="AQ161" s="96"/>
      <c r="AR161" s="96"/>
      <c r="AS161" s="96"/>
      <c r="AT161" s="96"/>
      <c r="AU161" s="96"/>
      <c r="AV161" s="96"/>
      <c r="AW161" s="96"/>
      <c r="AX161" s="96"/>
      <c r="AY161" s="96"/>
      <c r="AZ161" s="96"/>
      <c r="BA161" s="96"/>
      <c r="BB161" s="96"/>
      <c r="BC161" s="96"/>
      <c r="BD161" s="96"/>
      <c r="BE161" s="96"/>
      <c r="BF161" s="96"/>
      <c r="BG161" s="96"/>
      <c r="BH161" s="96"/>
      <c r="BI161" s="96"/>
      <c r="BJ161" s="96"/>
      <c r="BK161" s="96"/>
      <c r="BL161" s="96"/>
      <c r="BM161" s="96"/>
    </row>
    <row r="162" spans="12:65" x14ac:dyDescent="0.2">
      <c r="L162" s="111"/>
      <c r="M162" s="111"/>
      <c r="N162" s="111"/>
      <c r="O162" s="111"/>
      <c r="P162" s="111"/>
      <c r="R162" s="111"/>
      <c r="S162" s="111"/>
      <c r="T162" s="111"/>
      <c r="V162" s="111"/>
      <c r="W162" s="111"/>
      <c r="X162" s="202"/>
      <c r="Y162" s="111"/>
      <c r="Z162" s="111"/>
      <c r="AA162" s="111"/>
      <c r="AB162" s="111"/>
      <c r="AC162" s="111"/>
      <c r="AD162" s="111"/>
      <c r="AE162" s="111"/>
      <c r="AF162" s="111"/>
      <c r="AG162" s="111"/>
      <c r="AH162" s="111"/>
      <c r="AI162" s="111"/>
      <c r="AL162" s="111"/>
      <c r="AM162" s="96"/>
      <c r="AN162" s="96"/>
      <c r="AO162" s="96"/>
      <c r="AP162" s="96"/>
      <c r="AQ162" s="96"/>
      <c r="AR162" s="96"/>
      <c r="AS162" s="96"/>
      <c r="AT162" s="96"/>
      <c r="AU162" s="96"/>
      <c r="AV162" s="96"/>
      <c r="AW162" s="96"/>
      <c r="AX162" s="96"/>
      <c r="AY162" s="96"/>
      <c r="AZ162" s="96"/>
      <c r="BA162" s="96"/>
      <c r="BB162" s="96"/>
      <c r="BC162" s="96"/>
      <c r="BD162" s="96"/>
      <c r="BE162" s="96"/>
      <c r="BF162" s="96"/>
      <c r="BG162" s="96"/>
      <c r="BH162" s="96"/>
      <c r="BI162" s="96"/>
      <c r="BJ162" s="96"/>
      <c r="BK162" s="96"/>
      <c r="BL162" s="96"/>
      <c r="BM162" s="96"/>
    </row>
    <row r="163" spans="12:65" x14ac:dyDescent="0.2">
      <c r="L163" s="111"/>
      <c r="M163" s="111"/>
      <c r="N163" s="111"/>
      <c r="O163" s="111"/>
      <c r="P163" s="111"/>
      <c r="R163" s="111"/>
      <c r="S163" s="111"/>
      <c r="T163" s="111"/>
      <c r="V163" s="111"/>
      <c r="W163" s="111"/>
      <c r="X163" s="202"/>
      <c r="Y163" s="111"/>
      <c r="Z163" s="111"/>
      <c r="AA163" s="111"/>
      <c r="AB163" s="111"/>
      <c r="AC163" s="111"/>
      <c r="AD163" s="111"/>
      <c r="AE163" s="111"/>
      <c r="AF163" s="111"/>
      <c r="AG163" s="111"/>
      <c r="AH163" s="111"/>
      <c r="AI163" s="111"/>
      <c r="AL163" s="111"/>
      <c r="AM163" s="96"/>
      <c r="AN163" s="96"/>
      <c r="AO163" s="96"/>
      <c r="AP163" s="96"/>
      <c r="AQ163" s="96"/>
      <c r="AR163" s="96"/>
      <c r="AS163" s="96"/>
      <c r="AT163" s="96"/>
      <c r="AU163" s="96"/>
      <c r="AV163" s="96"/>
      <c r="AW163" s="96"/>
      <c r="AX163" s="96"/>
      <c r="AY163" s="96"/>
      <c r="AZ163" s="96"/>
      <c r="BA163" s="96"/>
      <c r="BB163" s="96"/>
      <c r="BC163" s="96"/>
      <c r="BD163" s="96"/>
      <c r="BE163" s="96"/>
      <c r="BF163" s="96"/>
      <c r="BG163" s="96"/>
      <c r="BH163" s="96"/>
      <c r="BI163" s="96"/>
      <c r="BJ163" s="96"/>
      <c r="BK163" s="96"/>
      <c r="BL163" s="96"/>
      <c r="BM163" s="96"/>
    </row>
    <row r="164" spans="12:65" x14ac:dyDescent="0.2">
      <c r="L164" s="111"/>
      <c r="M164" s="111"/>
      <c r="N164" s="111"/>
      <c r="O164" s="111"/>
      <c r="P164" s="111"/>
      <c r="R164" s="111"/>
      <c r="S164" s="111"/>
      <c r="T164" s="111"/>
      <c r="V164" s="111"/>
      <c r="W164" s="111"/>
      <c r="X164" s="202"/>
      <c r="Y164" s="111"/>
      <c r="Z164" s="111"/>
      <c r="AA164" s="111"/>
      <c r="AB164" s="111"/>
      <c r="AC164" s="111"/>
      <c r="AD164" s="111"/>
      <c r="AE164" s="111"/>
      <c r="AF164" s="111"/>
      <c r="AG164" s="111"/>
      <c r="AH164" s="111"/>
      <c r="AI164" s="111"/>
      <c r="AL164" s="111"/>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row>
    <row r="165" spans="12:65" x14ac:dyDescent="0.2">
      <c r="L165" s="111"/>
      <c r="M165" s="111"/>
      <c r="N165" s="111"/>
      <c r="O165" s="111"/>
      <c r="P165" s="111"/>
      <c r="R165" s="111"/>
      <c r="S165" s="111"/>
      <c r="T165" s="111"/>
      <c r="V165" s="111"/>
      <c r="W165" s="111"/>
      <c r="X165" s="202"/>
      <c r="Y165" s="111"/>
      <c r="Z165" s="111"/>
      <c r="AA165" s="111"/>
      <c r="AB165" s="111"/>
      <c r="AC165" s="111"/>
      <c r="AD165" s="111"/>
      <c r="AE165" s="111"/>
      <c r="AF165" s="111"/>
      <c r="AG165" s="111"/>
      <c r="AH165" s="111"/>
      <c r="AI165" s="111"/>
      <c r="AL165" s="111"/>
      <c r="AM165" s="96"/>
      <c r="AN165" s="96"/>
      <c r="AO165" s="96"/>
      <c r="AP165" s="96"/>
      <c r="AQ165" s="96"/>
      <c r="AR165" s="96"/>
      <c r="AS165" s="96"/>
      <c r="AT165" s="96"/>
      <c r="AU165" s="96"/>
      <c r="AV165" s="96"/>
      <c r="AW165" s="96"/>
      <c r="AX165" s="96"/>
      <c r="AY165" s="96"/>
      <c r="AZ165" s="96"/>
      <c r="BA165" s="96"/>
      <c r="BB165" s="96"/>
      <c r="BC165" s="96"/>
      <c r="BD165" s="96"/>
      <c r="BE165" s="96"/>
      <c r="BF165" s="96"/>
      <c r="BG165" s="96"/>
      <c r="BH165" s="96"/>
      <c r="BI165" s="96"/>
      <c r="BJ165" s="96"/>
      <c r="BK165" s="96"/>
      <c r="BL165" s="96"/>
      <c r="BM165" s="96"/>
    </row>
    <row r="166" spans="12:65" x14ac:dyDescent="0.2">
      <c r="L166" s="111"/>
      <c r="M166" s="111"/>
      <c r="N166" s="111"/>
      <c r="O166" s="111"/>
      <c r="P166" s="111"/>
      <c r="R166" s="111"/>
      <c r="S166" s="111"/>
      <c r="T166" s="111"/>
      <c r="V166" s="111"/>
      <c r="W166" s="111"/>
      <c r="X166" s="202"/>
      <c r="Y166" s="111"/>
      <c r="Z166" s="111"/>
      <c r="AA166" s="111"/>
      <c r="AB166" s="111"/>
      <c r="AC166" s="111"/>
      <c r="AD166" s="111"/>
      <c r="AE166" s="111"/>
      <c r="AF166" s="111"/>
      <c r="AG166" s="111"/>
      <c r="AH166" s="111"/>
      <c r="AI166" s="111"/>
      <c r="AL166" s="111"/>
      <c r="AM166" s="96"/>
      <c r="AN166" s="96"/>
      <c r="AO166" s="96"/>
      <c r="AP166" s="96"/>
      <c r="AQ166" s="96"/>
      <c r="AR166" s="96"/>
      <c r="AS166" s="96"/>
      <c r="AT166" s="96"/>
      <c r="AU166" s="96"/>
      <c r="AV166" s="96"/>
      <c r="AW166" s="96"/>
      <c r="AX166" s="96"/>
      <c r="AY166" s="96"/>
      <c r="AZ166" s="96"/>
      <c r="BA166" s="96"/>
      <c r="BB166" s="96"/>
      <c r="BC166" s="96"/>
      <c r="BD166" s="96"/>
      <c r="BE166" s="96"/>
      <c r="BF166" s="96"/>
      <c r="BG166" s="96"/>
      <c r="BH166" s="96"/>
      <c r="BI166" s="96"/>
      <c r="BJ166" s="96"/>
      <c r="BK166" s="96"/>
      <c r="BL166" s="96"/>
      <c r="BM166" s="96"/>
    </row>
    <row r="167" spans="12:65" x14ac:dyDescent="0.2">
      <c r="L167" s="111"/>
      <c r="M167" s="111"/>
      <c r="N167" s="111"/>
      <c r="O167" s="111"/>
      <c r="P167" s="111"/>
      <c r="R167" s="111"/>
      <c r="S167" s="111"/>
      <c r="T167" s="111"/>
      <c r="V167" s="111"/>
      <c r="W167" s="111"/>
      <c r="X167" s="202"/>
      <c r="Y167" s="111"/>
      <c r="Z167" s="111"/>
      <c r="AA167" s="111"/>
      <c r="AB167" s="111"/>
      <c r="AC167" s="111"/>
      <c r="AD167" s="111"/>
      <c r="AE167" s="111"/>
      <c r="AF167" s="111"/>
      <c r="AG167" s="111"/>
      <c r="AH167" s="111"/>
      <c r="AI167" s="111"/>
      <c r="AL167" s="111"/>
      <c r="AM167" s="96"/>
      <c r="AN167" s="96"/>
      <c r="AO167" s="96"/>
      <c r="AP167" s="96"/>
      <c r="AQ167" s="96"/>
      <c r="AR167" s="96"/>
      <c r="AS167" s="96"/>
      <c r="AT167" s="96"/>
      <c r="AU167" s="96"/>
      <c r="AV167" s="96"/>
      <c r="AW167" s="96"/>
      <c r="AX167" s="96"/>
      <c r="AY167" s="96"/>
      <c r="AZ167" s="96"/>
      <c r="BA167" s="96"/>
      <c r="BB167" s="96"/>
      <c r="BC167" s="96"/>
      <c r="BD167" s="96"/>
      <c r="BE167" s="96"/>
      <c r="BF167" s="96"/>
      <c r="BG167" s="96"/>
      <c r="BH167" s="96"/>
      <c r="BI167" s="96"/>
      <c r="BJ167" s="96"/>
      <c r="BK167" s="96"/>
      <c r="BL167" s="96"/>
      <c r="BM167" s="96"/>
    </row>
    <row r="168" spans="12:65" x14ac:dyDescent="0.2">
      <c r="L168" s="111"/>
      <c r="M168" s="111"/>
      <c r="N168" s="111"/>
      <c r="O168" s="111"/>
      <c r="P168" s="111"/>
      <c r="R168" s="111"/>
      <c r="S168" s="111"/>
      <c r="T168" s="111"/>
      <c r="V168" s="111"/>
      <c r="W168" s="111"/>
      <c r="X168" s="202"/>
      <c r="Y168" s="111"/>
      <c r="Z168" s="111"/>
      <c r="AA168" s="111"/>
      <c r="AB168" s="111"/>
      <c r="AC168" s="111"/>
      <c r="AD168" s="111"/>
      <c r="AE168" s="111"/>
      <c r="AF168" s="111"/>
      <c r="AG168" s="111"/>
      <c r="AH168" s="111"/>
      <c r="AI168" s="111"/>
      <c r="AL168" s="111"/>
      <c r="AM168" s="96"/>
      <c r="AN168" s="96"/>
      <c r="AO168" s="96"/>
      <c r="AP168" s="96"/>
      <c r="AQ168" s="96"/>
      <c r="AR168" s="96"/>
      <c r="AS168" s="96"/>
      <c r="AT168" s="96"/>
      <c r="AU168" s="96"/>
      <c r="AV168" s="96"/>
      <c r="AW168" s="96"/>
      <c r="AX168" s="96"/>
      <c r="AY168" s="96"/>
      <c r="AZ168" s="96"/>
      <c r="BA168" s="96"/>
      <c r="BB168" s="96"/>
      <c r="BC168" s="96"/>
      <c r="BD168" s="96"/>
      <c r="BE168" s="96"/>
      <c r="BF168" s="96"/>
      <c r="BG168" s="96"/>
      <c r="BH168" s="96"/>
      <c r="BI168" s="96"/>
      <c r="BJ168" s="96"/>
      <c r="BK168" s="96"/>
      <c r="BL168" s="96"/>
      <c r="BM168" s="96"/>
    </row>
    <row r="169" spans="12:65" x14ac:dyDescent="0.2">
      <c r="L169" s="111"/>
      <c r="M169" s="111"/>
      <c r="N169" s="111"/>
      <c r="O169" s="111"/>
      <c r="P169" s="111"/>
      <c r="R169" s="111"/>
      <c r="S169" s="111"/>
      <c r="T169" s="111"/>
      <c r="V169" s="111"/>
      <c r="W169" s="111"/>
      <c r="X169" s="202"/>
      <c r="Y169" s="111"/>
      <c r="Z169" s="111"/>
      <c r="AA169" s="111"/>
      <c r="AB169" s="111"/>
      <c r="AC169" s="111"/>
      <c r="AD169" s="111"/>
      <c r="AE169" s="111"/>
      <c r="AF169" s="111"/>
      <c r="AG169" s="111"/>
      <c r="AH169" s="111"/>
      <c r="AI169" s="111"/>
      <c r="AL169" s="111"/>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row>
    <row r="170" spans="12:65" x14ac:dyDescent="0.2">
      <c r="L170" s="111"/>
      <c r="M170" s="111"/>
      <c r="N170" s="111"/>
      <c r="O170" s="111"/>
      <c r="P170" s="111"/>
      <c r="R170" s="111"/>
      <c r="S170" s="111"/>
      <c r="T170" s="111"/>
      <c r="V170" s="111"/>
      <c r="W170" s="111"/>
      <c r="X170" s="202"/>
      <c r="Y170" s="111"/>
      <c r="Z170" s="111"/>
      <c r="AA170" s="111"/>
      <c r="AB170" s="111"/>
      <c r="AC170" s="111"/>
      <c r="AD170" s="111"/>
      <c r="AE170" s="111"/>
      <c r="AF170" s="111"/>
      <c r="AG170" s="111"/>
      <c r="AH170" s="111"/>
      <c r="AI170" s="111"/>
      <c r="AL170" s="111"/>
      <c r="AM170" s="96"/>
      <c r="AN170" s="96"/>
      <c r="AO170" s="96"/>
      <c r="AP170" s="96"/>
      <c r="AQ170" s="96"/>
      <c r="AR170" s="96"/>
      <c r="AS170" s="96"/>
      <c r="AT170" s="96"/>
      <c r="AU170" s="96"/>
      <c r="AV170" s="96"/>
      <c r="AW170" s="96"/>
      <c r="AX170" s="96"/>
      <c r="AY170" s="96"/>
      <c r="AZ170" s="96"/>
      <c r="BA170" s="96"/>
      <c r="BB170" s="96"/>
      <c r="BC170" s="96"/>
      <c r="BD170" s="96"/>
      <c r="BE170" s="96"/>
      <c r="BF170" s="96"/>
      <c r="BG170" s="96"/>
      <c r="BH170" s="96"/>
      <c r="BI170" s="96"/>
      <c r="BJ170" s="96"/>
      <c r="BK170" s="96"/>
      <c r="BL170" s="96"/>
      <c r="BM170" s="96"/>
    </row>
    <row r="171" spans="12:65" x14ac:dyDescent="0.2">
      <c r="L171" s="111"/>
      <c r="M171" s="111"/>
      <c r="N171" s="111"/>
      <c r="O171" s="111"/>
      <c r="P171" s="111"/>
      <c r="R171" s="111"/>
      <c r="S171" s="111"/>
      <c r="T171" s="111"/>
      <c r="V171" s="111"/>
      <c r="W171" s="111"/>
      <c r="X171" s="202"/>
      <c r="Y171" s="111"/>
      <c r="Z171" s="111"/>
      <c r="AA171" s="111"/>
      <c r="AB171" s="111"/>
      <c r="AC171" s="111"/>
      <c r="AD171" s="111"/>
      <c r="AE171" s="111"/>
      <c r="AF171" s="111"/>
      <c r="AG171" s="111"/>
      <c r="AH171" s="111"/>
      <c r="AI171" s="111"/>
      <c r="AL171" s="111"/>
      <c r="AM171" s="96"/>
      <c r="AN171" s="96"/>
      <c r="AO171" s="96"/>
      <c r="AP171" s="96"/>
      <c r="AQ171" s="96"/>
      <c r="AR171" s="96"/>
      <c r="AS171" s="96"/>
      <c r="AT171" s="96"/>
      <c r="AU171" s="96"/>
      <c r="AV171" s="96"/>
      <c r="AW171" s="96"/>
      <c r="AX171" s="96"/>
      <c r="AY171" s="96"/>
      <c r="AZ171" s="96"/>
      <c r="BA171" s="96"/>
      <c r="BB171" s="96"/>
      <c r="BC171" s="96"/>
      <c r="BD171" s="96"/>
      <c r="BE171" s="96"/>
      <c r="BF171" s="96"/>
      <c r="BG171" s="96"/>
      <c r="BH171" s="96"/>
      <c r="BI171" s="96"/>
      <c r="BJ171" s="96"/>
      <c r="BK171" s="96"/>
      <c r="BL171" s="96"/>
      <c r="BM171" s="96"/>
    </row>
    <row r="172" spans="12:65" x14ac:dyDescent="0.2">
      <c r="L172" s="111"/>
      <c r="M172" s="111"/>
      <c r="N172" s="111"/>
      <c r="O172" s="111"/>
      <c r="P172" s="111"/>
      <c r="R172" s="111"/>
      <c r="S172" s="111"/>
      <c r="T172" s="111"/>
      <c r="V172" s="111"/>
      <c r="W172" s="111"/>
      <c r="X172" s="202"/>
      <c r="Y172" s="111"/>
      <c r="Z172" s="111"/>
      <c r="AA172" s="111"/>
      <c r="AB172" s="111"/>
      <c r="AC172" s="111"/>
      <c r="AD172" s="111"/>
      <c r="AE172" s="111"/>
      <c r="AF172" s="111"/>
      <c r="AG172" s="111"/>
      <c r="AH172" s="111"/>
      <c r="AI172" s="111"/>
      <c r="AL172" s="111"/>
      <c r="AM172" s="96"/>
      <c r="AN172" s="96"/>
      <c r="AO172" s="96"/>
      <c r="AP172" s="96"/>
      <c r="AQ172" s="96"/>
      <c r="AR172" s="96"/>
      <c r="AS172" s="96"/>
      <c r="AT172" s="96"/>
      <c r="AU172" s="96"/>
      <c r="AV172" s="96"/>
      <c r="AW172" s="96"/>
      <c r="AX172" s="96"/>
      <c r="AY172" s="96"/>
      <c r="AZ172" s="96"/>
      <c r="BA172" s="96"/>
      <c r="BB172" s="96"/>
      <c r="BC172" s="96"/>
      <c r="BD172" s="96"/>
      <c r="BE172" s="96"/>
      <c r="BF172" s="96"/>
      <c r="BG172" s="96"/>
      <c r="BH172" s="96"/>
      <c r="BI172" s="96"/>
      <c r="BJ172" s="96"/>
      <c r="BK172" s="96"/>
      <c r="BL172" s="96"/>
      <c r="BM172" s="96"/>
    </row>
    <row r="173" spans="12:65" x14ac:dyDescent="0.2">
      <c r="L173" s="111"/>
      <c r="M173" s="111"/>
      <c r="N173" s="111"/>
      <c r="O173" s="111"/>
      <c r="P173" s="111"/>
      <c r="S173" s="111"/>
      <c r="T173" s="111"/>
      <c r="V173" s="111"/>
      <c r="W173" s="111"/>
      <c r="X173" s="202"/>
      <c r="Y173" s="111"/>
      <c r="Z173" s="111"/>
      <c r="AA173" s="111"/>
      <c r="AB173" s="111"/>
      <c r="AC173" s="111"/>
      <c r="AD173" s="111"/>
      <c r="AE173" s="111"/>
      <c r="AF173" s="111"/>
      <c r="AG173" s="111"/>
      <c r="AH173" s="111"/>
      <c r="AI173" s="111"/>
      <c r="AL173" s="111"/>
      <c r="AM173" s="96"/>
      <c r="AN173" s="96"/>
      <c r="AO173" s="96"/>
      <c r="AP173" s="96"/>
      <c r="AQ173" s="96"/>
      <c r="AR173" s="96"/>
      <c r="AS173" s="96"/>
      <c r="AT173" s="96"/>
      <c r="AU173" s="96"/>
      <c r="AV173" s="96"/>
      <c r="AW173" s="96"/>
      <c r="AX173" s="96"/>
      <c r="AY173" s="96"/>
      <c r="AZ173" s="96"/>
      <c r="BA173" s="96"/>
      <c r="BB173" s="96"/>
      <c r="BC173" s="96"/>
      <c r="BD173" s="96"/>
      <c r="BE173" s="96"/>
      <c r="BF173" s="96"/>
      <c r="BG173" s="96"/>
      <c r="BH173" s="96"/>
      <c r="BI173" s="96"/>
      <c r="BJ173" s="96"/>
      <c r="BK173" s="96"/>
      <c r="BL173" s="96"/>
      <c r="BM173" s="96"/>
    </row>
    <row r="174" spans="12:65" x14ac:dyDescent="0.2">
      <c r="L174" s="111"/>
      <c r="M174" s="111"/>
      <c r="N174" s="111"/>
      <c r="O174" s="111"/>
      <c r="P174" s="111"/>
      <c r="S174" s="111"/>
      <c r="T174" s="111"/>
      <c r="V174" s="111"/>
      <c r="W174" s="111"/>
      <c r="X174" s="202"/>
      <c r="Y174" s="111"/>
      <c r="Z174" s="111"/>
      <c r="AA174" s="111"/>
      <c r="AB174" s="111"/>
      <c r="AC174" s="111"/>
      <c r="AD174" s="111"/>
      <c r="AE174" s="111"/>
      <c r="AF174" s="111"/>
      <c r="AG174" s="111"/>
      <c r="AH174" s="111"/>
      <c r="AI174" s="111"/>
      <c r="AL174" s="111"/>
      <c r="AM174" s="96"/>
      <c r="AN174" s="96"/>
      <c r="AO174" s="96"/>
      <c r="AP174" s="96"/>
      <c r="AQ174" s="96"/>
      <c r="AR174" s="96"/>
      <c r="AS174" s="96"/>
      <c r="AT174" s="96"/>
      <c r="AU174" s="96"/>
      <c r="AV174" s="96"/>
      <c r="AW174" s="96"/>
      <c r="AX174" s="96"/>
      <c r="AY174" s="96"/>
      <c r="AZ174" s="96"/>
      <c r="BA174" s="96"/>
      <c r="BB174" s="96"/>
      <c r="BC174" s="96"/>
      <c r="BD174" s="96"/>
      <c r="BE174" s="96"/>
      <c r="BF174" s="96"/>
      <c r="BG174" s="96"/>
      <c r="BH174" s="96"/>
      <c r="BI174" s="96"/>
      <c r="BJ174" s="96"/>
      <c r="BK174" s="96"/>
      <c r="BL174" s="96"/>
      <c r="BM174" s="96"/>
    </row>
    <row r="175" spans="12:65" x14ac:dyDescent="0.2">
      <c r="L175" s="111"/>
      <c r="M175" s="111"/>
      <c r="N175" s="111"/>
      <c r="O175" s="111"/>
      <c r="P175" s="111"/>
      <c r="S175" s="111"/>
      <c r="T175" s="111"/>
      <c r="V175" s="111"/>
      <c r="W175" s="111"/>
      <c r="X175" s="202"/>
      <c r="Y175" s="111"/>
      <c r="Z175" s="111"/>
      <c r="AA175" s="111"/>
      <c r="AB175" s="111"/>
      <c r="AC175" s="111"/>
      <c r="AD175" s="111"/>
      <c r="AE175" s="111"/>
      <c r="AF175" s="111"/>
      <c r="AG175" s="111"/>
      <c r="AH175" s="111"/>
      <c r="AI175" s="111"/>
      <c r="AL175" s="111"/>
      <c r="AM175" s="96"/>
      <c r="AN175" s="96"/>
      <c r="AO175" s="96"/>
      <c r="AP175" s="96"/>
      <c r="AQ175" s="96"/>
      <c r="AR175" s="96"/>
      <c r="AS175" s="96"/>
      <c r="AT175" s="96"/>
      <c r="AU175" s="96"/>
      <c r="AV175" s="96"/>
      <c r="AW175" s="96"/>
      <c r="AX175" s="96"/>
      <c r="AY175" s="96"/>
      <c r="AZ175" s="96"/>
      <c r="BA175" s="96"/>
      <c r="BB175" s="96"/>
      <c r="BC175" s="96"/>
      <c r="BD175" s="96"/>
      <c r="BE175" s="96"/>
      <c r="BF175" s="96"/>
      <c r="BG175" s="96"/>
      <c r="BH175" s="96"/>
      <c r="BI175" s="96"/>
      <c r="BJ175" s="96"/>
      <c r="BK175" s="96"/>
      <c r="BL175" s="96"/>
      <c r="BM175" s="96"/>
    </row>
    <row r="176" spans="12:65" x14ac:dyDescent="0.2">
      <c r="L176" s="111"/>
      <c r="M176" s="111"/>
      <c r="N176" s="111"/>
      <c r="O176" s="111"/>
      <c r="P176" s="111"/>
      <c r="S176" s="111"/>
      <c r="T176" s="111"/>
      <c r="V176" s="111"/>
      <c r="W176" s="111"/>
      <c r="X176" s="202"/>
      <c r="Y176" s="111"/>
      <c r="Z176" s="111"/>
      <c r="AA176" s="111"/>
      <c r="AB176" s="111"/>
      <c r="AC176" s="111"/>
      <c r="AD176" s="111"/>
      <c r="AE176" s="111"/>
      <c r="AF176" s="111"/>
      <c r="AG176" s="111"/>
      <c r="AH176" s="111"/>
      <c r="AI176" s="111"/>
      <c r="AL176" s="111"/>
      <c r="AM176" s="96"/>
      <c r="AN176" s="96"/>
      <c r="AO176" s="96"/>
      <c r="AP176" s="96"/>
      <c r="AQ176" s="96"/>
      <c r="AR176" s="96"/>
      <c r="AS176" s="96"/>
      <c r="AT176" s="96"/>
      <c r="AU176" s="96"/>
      <c r="AV176" s="96"/>
      <c r="AW176" s="96"/>
      <c r="AX176" s="96"/>
      <c r="AY176" s="96"/>
      <c r="AZ176" s="96"/>
      <c r="BA176" s="96"/>
      <c r="BB176" s="96"/>
      <c r="BC176" s="96"/>
      <c r="BD176" s="96"/>
      <c r="BE176" s="96"/>
      <c r="BF176" s="96"/>
      <c r="BG176" s="96"/>
      <c r="BH176" s="96"/>
      <c r="BI176" s="96"/>
      <c r="BJ176" s="96"/>
      <c r="BK176" s="96"/>
      <c r="BL176" s="96"/>
      <c r="BM176" s="96"/>
    </row>
    <row r="177" spans="12:65" x14ac:dyDescent="0.2">
      <c r="L177" s="111"/>
      <c r="M177" s="111"/>
      <c r="N177" s="111"/>
      <c r="O177" s="111"/>
      <c r="P177" s="111"/>
      <c r="S177" s="111"/>
      <c r="T177" s="111"/>
      <c r="V177" s="111"/>
      <c r="W177" s="111"/>
      <c r="X177" s="202"/>
      <c r="Y177" s="111"/>
      <c r="Z177" s="111"/>
      <c r="AA177" s="111"/>
      <c r="AB177" s="111"/>
      <c r="AC177" s="111"/>
      <c r="AD177" s="111"/>
      <c r="AE177" s="111"/>
      <c r="AF177" s="111"/>
      <c r="AG177" s="111"/>
      <c r="AH177" s="111"/>
      <c r="AI177" s="111"/>
      <c r="AL177" s="111"/>
      <c r="AM177" s="96"/>
      <c r="AN177" s="96"/>
      <c r="AO177" s="96"/>
      <c r="AP177" s="96"/>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row>
    <row r="178" spans="12:65" x14ac:dyDescent="0.2">
      <c r="L178" s="111"/>
      <c r="M178" s="111"/>
      <c r="N178" s="111"/>
      <c r="O178" s="111"/>
      <c r="P178" s="111"/>
      <c r="S178" s="111"/>
      <c r="T178" s="111"/>
      <c r="V178" s="111"/>
      <c r="W178" s="111"/>
      <c r="X178" s="202"/>
      <c r="Y178" s="111"/>
      <c r="Z178" s="111"/>
      <c r="AA178" s="111"/>
      <c r="AB178" s="111"/>
      <c r="AC178" s="111"/>
      <c r="AD178" s="111"/>
      <c r="AE178" s="111"/>
      <c r="AF178" s="111"/>
      <c r="AG178" s="111"/>
      <c r="AH178" s="111"/>
      <c r="AI178" s="111"/>
      <c r="AL178" s="111"/>
      <c r="AM178" s="96"/>
      <c r="AN178" s="96"/>
      <c r="AO178" s="96"/>
      <c r="AP178" s="96"/>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row>
    <row r="179" spans="12:65" x14ac:dyDescent="0.2">
      <c r="L179" s="111"/>
      <c r="M179" s="111"/>
      <c r="N179" s="111"/>
      <c r="O179" s="111"/>
      <c r="P179" s="111"/>
      <c r="S179" s="111"/>
      <c r="T179" s="111"/>
      <c r="V179" s="111"/>
      <c r="W179" s="111"/>
      <c r="X179" s="202"/>
      <c r="Y179" s="111"/>
      <c r="Z179" s="111"/>
      <c r="AA179" s="111"/>
      <c r="AB179" s="111"/>
      <c r="AC179" s="111"/>
      <c r="AD179" s="111"/>
      <c r="AE179" s="111"/>
      <c r="AF179" s="111"/>
      <c r="AG179" s="111"/>
      <c r="AH179" s="111"/>
      <c r="AI179" s="111"/>
      <c r="AL179" s="111"/>
      <c r="AM179" s="96"/>
      <c r="AN179" s="96"/>
      <c r="AO179" s="96"/>
      <c r="AP179" s="96"/>
      <c r="AQ179" s="96"/>
      <c r="AR179" s="96"/>
      <c r="AS179" s="96"/>
      <c r="AT179" s="96"/>
      <c r="AU179" s="96"/>
      <c r="AV179" s="96"/>
      <c r="AW179" s="96"/>
      <c r="AX179" s="96"/>
      <c r="AY179" s="96"/>
      <c r="AZ179" s="96"/>
      <c r="BA179" s="96"/>
      <c r="BB179" s="96"/>
      <c r="BC179" s="96"/>
      <c r="BD179" s="96"/>
      <c r="BE179" s="96"/>
      <c r="BF179" s="96"/>
      <c r="BG179" s="96"/>
      <c r="BH179" s="96"/>
      <c r="BI179" s="96"/>
      <c r="BJ179" s="96"/>
      <c r="BK179" s="96"/>
      <c r="BL179" s="96"/>
      <c r="BM179" s="96"/>
    </row>
    <row r="180" spans="12:65" x14ac:dyDescent="0.2">
      <c r="L180" s="111"/>
      <c r="M180" s="111"/>
      <c r="N180" s="111"/>
      <c r="O180" s="111"/>
      <c r="P180" s="111"/>
      <c r="S180" s="111"/>
      <c r="T180" s="111"/>
      <c r="V180" s="111"/>
      <c r="W180" s="111"/>
      <c r="X180" s="202"/>
      <c r="Y180" s="111"/>
      <c r="Z180" s="111"/>
      <c r="AA180" s="111"/>
      <c r="AB180" s="111"/>
      <c r="AC180" s="111"/>
      <c r="AD180" s="111"/>
      <c r="AE180" s="111"/>
      <c r="AF180" s="111"/>
      <c r="AG180" s="111"/>
      <c r="AH180" s="111"/>
      <c r="AI180" s="111"/>
      <c r="AL180" s="111"/>
      <c r="AM180" s="96"/>
      <c r="AN180" s="96"/>
      <c r="AO180" s="96"/>
      <c r="AP180" s="96"/>
      <c r="AQ180" s="96"/>
      <c r="AR180" s="96"/>
      <c r="AS180" s="96"/>
      <c r="AT180" s="96"/>
      <c r="AU180" s="96"/>
      <c r="AV180" s="96"/>
      <c r="AW180" s="96"/>
      <c r="AX180" s="96"/>
      <c r="AY180" s="96"/>
      <c r="AZ180" s="96"/>
      <c r="BA180" s="96"/>
      <c r="BB180" s="96"/>
      <c r="BC180" s="96"/>
      <c r="BD180" s="96"/>
      <c r="BE180" s="96"/>
      <c r="BF180" s="96"/>
      <c r="BG180" s="96"/>
      <c r="BH180" s="96"/>
      <c r="BI180" s="96"/>
      <c r="BJ180" s="96"/>
      <c r="BK180" s="96"/>
      <c r="BL180" s="96"/>
      <c r="BM180" s="96"/>
    </row>
    <row r="181" spans="12:65" x14ac:dyDescent="0.2">
      <c r="L181" s="111"/>
      <c r="M181" s="111"/>
      <c r="N181" s="111"/>
      <c r="O181" s="111"/>
      <c r="P181" s="111"/>
      <c r="S181" s="111"/>
      <c r="T181" s="111"/>
      <c r="V181" s="111"/>
      <c r="W181" s="111"/>
      <c r="X181" s="202"/>
      <c r="Y181" s="111"/>
      <c r="Z181" s="111"/>
      <c r="AA181" s="111"/>
      <c r="AB181" s="111"/>
      <c r="AC181" s="111"/>
      <c r="AD181" s="111"/>
      <c r="AE181" s="111"/>
      <c r="AF181" s="111"/>
      <c r="AG181" s="111"/>
      <c r="AH181" s="111"/>
      <c r="AI181" s="111"/>
      <c r="AL181" s="111"/>
      <c r="AM181" s="96"/>
      <c r="AN181" s="96"/>
      <c r="AO181" s="96"/>
      <c r="AP181" s="96"/>
      <c r="AQ181" s="96"/>
      <c r="AR181" s="96"/>
      <c r="AS181" s="96"/>
      <c r="AT181" s="96"/>
      <c r="AU181" s="96"/>
      <c r="AV181" s="96"/>
      <c r="AW181" s="96"/>
      <c r="AX181" s="96"/>
      <c r="AY181" s="96"/>
      <c r="AZ181" s="96"/>
      <c r="BA181" s="96"/>
      <c r="BB181" s="96"/>
      <c r="BC181" s="96"/>
      <c r="BD181" s="96"/>
      <c r="BE181" s="96"/>
      <c r="BF181" s="96"/>
      <c r="BG181" s="96"/>
      <c r="BH181" s="96"/>
      <c r="BI181" s="96"/>
      <c r="BJ181" s="96"/>
      <c r="BK181" s="96"/>
      <c r="BL181" s="96"/>
      <c r="BM181" s="96"/>
    </row>
    <row r="182" spans="12:65" x14ac:dyDescent="0.2">
      <c r="L182" s="111"/>
      <c r="M182" s="111"/>
      <c r="N182" s="111"/>
      <c r="O182" s="111"/>
      <c r="P182" s="111"/>
      <c r="S182" s="111"/>
      <c r="T182" s="111"/>
      <c r="V182" s="111"/>
      <c r="W182" s="111"/>
      <c r="X182" s="202"/>
      <c r="Y182" s="111"/>
      <c r="Z182" s="111"/>
      <c r="AA182" s="111"/>
      <c r="AB182" s="111"/>
      <c r="AC182" s="111"/>
      <c r="AD182" s="111"/>
      <c r="AE182" s="111"/>
      <c r="AF182" s="111"/>
      <c r="AG182" s="111"/>
      <c r="AH182" s="111"/>
      <c r="AI182" s="111"/>
      <c r="AL182" s="111"/>
      <c r="AM182" s="96"/>
      <c r="AN182" s="96"/>
      <c r="AO182" s="96"/>
      <c r="AP182" s="96"/>
      <c r="AQ182" s="96"/>
      <c r="AR182" s="96"/>
      <c r="AS182" s="96"/>
      <c r="AT182" s="96"/>
      <c r="AU182" s="96"/>
      <c r="AV182" s="96"/>
      <c r="AW182" s="96"/>
      <c r="AX182" s="96"/>
      <c r="AY182" s="96"/>
      <c r="AZ182" s="96"/>
      <c r="BA182" s="96"/>
      <c r="BB182" s="96"/>
      <c r="BC182" s="96"/>
      <c r="BD182" s="96"/>
      <c r="BE182" s="96"/>
      <c r="BF182" s="96"/>
      <c r="BG182" s="96"/>
      <c r="BH182" s="96"/>
      <c r="BI182" s="96"/>
      <c r="BJ182" s="96"/>
      <c r="BK182" s="96"/>
      <c r="BL182" s="96"/>
      <c r="BM182" s="96"/>
    </row>
    <row r="183" spans="12:65" x14ac:dyDescent="0.2">
      <c r="L183" s="111"/>
      <c r="M183" s="111"/>
      <c r="N183" s="111"/>
      <c r="O183" s="111"/>
      <c r="P183" s="111"/>
      <c r="S183" s="111"/>
      <c r="T183" s="111"/>
      <c r="V183" s="111"/>
      <c r="W183" s="111"/>
      <c r="X183" s="202"/>
      <c r="Y183" s="111"/>
      <c r="Z183" s="111"/>
      <c r="AA183" s="111"/>
      <c r="AB183" s="111"/>
      <c r="AC183" s="111"/>
      <c r="AD183" s="111"/>
      <c r="AE183" s="111"/>
      <c r="AF183" s="111"/>
      <c r="AG183" s="111"/>
      <c r="AH183" s="111"/>
      <c r="AI183" s="111"/>
      <c r="AL183" s="111"/>
      <c r="AM183" s="96"/>
      <c r="AN183" s="96"/>
      <c r="AO183" s="96"/>
      <c r="AP183" s="96"/>
      <c r="AQ183" s="96"/>
      <c r="AR183" s="96"/>
      <c r="AS183" s="96"/>
      <c r="AT183" s="96"/>
      <c r="AU183" s="96"/>
      <c r="AV183" s="96"/>
      <c r="AW183" s="96"/>
      <c r="AX183" s="96"/>
      <c r="AY183" s="96"/>
      <c r="AZ183" s="96"/>
      <c r="BA183" s="96"/>
      <c r="BB183" s="96"/>
      <c r="BC183" s="96"/>
      <c r="BD183" s="96"/>
      <c r="BE183" s="96"/>
      <c r="BF183" s="96"/>
      <c r="BG183" s="96"/>
      <c r="BH183" s="96"/>
      <c r="BI183" s="96"/>
      <c r="BJ183" s="96"/>
      <c r="BK183" s="96"/>
      <c r="BL183" s="96"/>
      <c r="BM183" s="96"/>
    </row>
    <row r="184" spans="12:65" x14ac:dyDescent="0.2">
      <c r="L184" s="111"/>
      <c r="M184" s="111"/>
      <c r="N184" s="111"/>
      <c r="O184" s="111"/>
      <c r="P184" s="111"/>
      <c r="S184" s="111"/>
      <c r="T184" s="111"/>
      <c r="V184" s="111"/>
      <c r="W184" s="111"/>
      <c r="X184" s="202"/>
      <c r="Y184" s="111"/>
      <c r="Z184" s="111"/>
      <c r="AA184" s="111"/>
      <c r="AB184" s="111"/>
      <c r="AC184" s="111"/>
      <c r="AD184" s="111"/>
      <c r="AE184" s="111"/>
      <c r="AF184" s="111"/>
      <c r="AG184" s="111"/>
      <c r="AH184" s="111"/>
      <c r="AI184" s="111"/>
      <c r="AL184" s="111"/>
      <c r="AM184" s="96"/>
      <c r="AN184" s="96"/>
      <c r="AO184" s="96"/>
      <c r="AP184" s="96"/>
      <c r="AQ184" s="96"/>
      <c r="AR184" s="96"/>
      <c r="AS184" s="96"/>
      <c r="AT184" s="96"/>
      <c r="AU184" s="96"/>
      <c r="AV184" s="96"/>
      <c r="AW184" s="96"/>
      <c r="AX184" s="96"/>
      <c r="AY184" s="96"/>
      <c r="AZ184" s="96"/>
      <c r="BA184" s="96"/>
      <c r="BB184" s="96"/>
      <c r="BC184" s="96"/>
      <c r="BD184" s="96"/>
      <c r="BE184" s="96"/>
      <c r="BF184" s="96"/>
      <c r="BG184" s="96"/>
      <c r="BH184" s="96"/>
      <c r="BI184" s="96"/>
      <c r="BJ184" s="96"/>
      <c r="BK184" s="96"/>
      <c r="BL184" s="96"/>
      <c r="BM184" s="96"/>
    </row>
    <row r="185" spans="12:65" x14ac:dyDescent="0.2">
      <c r="L185" s="111"/>
      <c r="M185" s="111"/>
      <c r="N185" s="111"/>
      <c r="O185" s="111"/>
      <c r="P185" s="111"/>
      <c r="S185" s="111"/>
      <c r="T185" s="111"/>
      <c r="V185" s="111"/>
      <c r="W185" s="111"/>
      <c r="X185" s="202"/>
      <c r="Y185" s="111"/>
      <c r="Z185" s="111"/>
      <c r="AA185" s="111"/>
      <c r="AB185" s="111"/>
      <c r="AC185" s="111"/>
      <c r="AD185" s="111"/>
      <c r="AE185" s="111"/>
      <c r="AF185" s="111"/>
      <c r="AG185" s="111"/>
      <c r="AH185" s="111"/>
      <c r="AI185" s="111"/>
      <c r="AL185" s="111"/>
      <c r="AM185" s="96"/>
      <c r="AN185" s="96"/>
      <c r="AO185" s="96"/>
      <c r="AP185" s="96"/>
      <c r="AQ185" s="96"/>
      <c r="AR185" s="96"/>
      <c r="AS185" s="96"/>
      <c r="AT185" s="96"/>
      <c r="AU185" s="96"/>
      <c r="AV185" s="96"/>
      <c r="AW185" s="96"/>
      <c r="AX185" s="96"/>
      <c r="AY185" s="96"/>
      <c r="AZ185" s="96"/>
      <c r="BA185" s="96"/>
      <c r="BB185" s="96"/>
      <c r="BC185" s="96"/>
      <c r="BD185" s="96"/>
      <c r="BE185" s="96"/>
      <c r="BF185" s="96"/>
      <c r="BG185" s="96"/>
      <c r="BH185" s="96"/>
      <c r="BI185" s="96"/>
      <c r="BJ185" s="96"/>
      <c r="BK185" s="96"/>
      <c r="BL185" s="96"/>
      <c r="BM185" s="96"/>
    </row>
    <row r="186" spans="12:65" x14ac:dyDescent="0.2">
      <c r="L186" s="111"/>
      <c r="M186" s="111"/>
      <c r="N186" s="111"/>
      <c r="O186" s="111"/>
      <c r="P186" s="111"/>
      <c r="S186" s="111"/>
      <c r="T186" s="111"/>
      <c r="V186" s="111"/>
      <c r="W186" s="111"/>
      <c r="X186" s="202"/>
      <c r="Y186" s="111"/>
      <c r="Z186" s="111"/>
      <c r="AA186" s="111"/>
      <c r="AB186" s="111"/>
      <c r="AC186" s="111"/>
      <c r="AD186" s="111"/>
      <c r="AE186" s="111"/>
      <c r="AF186" s="111"/>
      <c r="AG186" s="111"/>
      <c r="AH186" s="111"/>
      <c r="AI186" s="111"/>
      <c r="AL186" s="111"/>
      <c r="AM186" s="96"/>
      <c r="AN186" s="96"/>
      <c r="AO186" s="96"/>
      <c r="AP186" s="96"/>
      <c r="AQ186" s="96"/>
      <c r="AR186" s="96"/>
      <c r="AS186" s="96"/>
      <c r="AT186" s="96"/>
      <c r="AU186" s="96"/>
      <c r="AV186" s="96"/>
      <c r="AW186" s="96"/>
      <c r="AX186" s="96"/>
      <c r="AY186" s="96"/>
      <c r="AZ186" s="96"/>
      <c r="BA186" s="96"/>
      <c r="BB186" s="96"/>
      <c r="BC186" s="96"/>
      <c r="BD186" s="96"/>
      <c r="BE186" s="96"/>
      <c r="BF186" s="96"/>
      <c r="BG186" s="96"/>
      <c r="BH186" s="96"/>
      <c r="BI186" s="96"/>
      <c r="BJ186" s="96"/>
      <c r="BK186" s="96"/>
      <c r="BL186" s="96"/>
      <c r="BM186" s="96"/>
    </row>
    <row r="187" spans="12:65" x14ac:dyDescent="0.2">
      <c r="L187" s="111"/>
      <c r="M187" s="111"/>
      <c r="N187" s="111"/>
      <c r="O187" s="111"/>
      <c r="P187" s="111"/>
      <c r="S187" s="111"/>
      <c r="T187" s="111"/>
      <c r="V187" s="111"/>
      <c r="W187" s="111"/>
      <c r="X187" s="202"/>
      <c r="Y187" s="111"/>
      <c r="Z187" s="111"/>
      <c r="AA187" s="111"/>
      <c r="AB187" s="111"/>
      <c r="AC187" s="111"/>
      <c r="AD187" s="111"/>
      <c r="AE187" s="111"/>
      <c r="AF187" s="111"/>
      <c r="AG187" s="111"/>
      <c r="AH187" s="111"/>
      <c r="AI187" s="111"/>
      <c r="AL187" s="111"/>
      <c r="AM187" s="96"/>
      <c r="AN187" s="96"/>
      <c r="AO187" s="96"/>
      <c r="AP187" s="96"/>
      <c r="AQ187" s="96"/>
      <c r="AR187" s="96"/>
      <c r="AS187" s="96"/>
      <c r="AT187" s="96"/>
      <c r="AU187" s="96"/>
      <c r="AV187" s="96"/>
      <c r="AW187" s="96"/>
      <c r="AX187" s="96"/>
      <c r="AY187" s="96"/>
      <c r="AZ187" s="96"/>
      <c r="BA187" s="96"/>
      <c r="BB187" s="96"/>
      <c r="BC187" s="96"/>
      <c r="BD187" s="96"/>
      <c r="BE187" s="96"/>
      <c r="BF187" s="96"/>
      <c r="BG187" s="96"/>
      <c r="BH187" s="96"/>
      <c r="BI187" s="96"/>
      <c r="BJ187" s="96"/>
      <c r="BK187" s="96"/>
      <c r="BL187" s="96"/>
      <c r="BM187" s="96"/>
    </row>
    <row r="188" spans="12:65" x14ac:dyDescent="0.2">
      <c r="L188" s="111"/>
      <c r="M188" s="111"/>
      <c r="N188" s="111"/>
      <c r="O188" s="111"/>
      <c r="P188" s="111"/>
      <c r="S188" s="111"/>
      <c r="T188" s="111"/>
      <c r="V188" s="111"/>
      <c r="W188" s="111"/>
      <c r="X188" s="202"/>
      <c r="Y188" s="111"/>
      <c r="Z188" s="111"/>
      <c r="AA188" s="111"/>
      <c r="AB188" s="111"/>
      <c r="AC188" s="111"/>
      <c r="AD188" s="111"/>
      <c r="AE188" s="111"/>
      <c r="AF188" s="111"/>
      <c r="AG188" s="111"/>
      <c r="AH188" s="111"/>
      <c r="AI188" s="111"/>
      <c r="AL188" s="111"/>
      <c r="AM188" s="96"/>
      <c r="AN188" s="96"/>
      <c r="AO188" s="96"/>
      <c r="AP188" s="96"/>
      <c r="AQ188" s="96"/>
      <c r="AR188" s="96"/>
      <c r="AS188" s="96"/>
      <c r="AT188" s="96"/>
      <c r="AU188" s="96"/>
      <c r="AV188" s="96"/>
      <c r="AW188" s="96"/>
      <c r="AX188" s="96"/>
      <c r="AY188" s="96"/>
      <c r="AZ188" s="96"/>
      <c r="BA188" s="96"/>
      <c r="BB188" s="96"/>
      <c r="BC188" s="96"/>
      <c r="BD188" s="96"/>
      <c r="BE188" s="96"/>
      <c r="BF188" s="96"/>
      <c r="BG188" s="96"/>
      <c r="BH188" s="96"/>
      <c r="BI188" s="96"/>
      <c r="BJ188" s="96"/>
      <c r="BK188" s="96"/>
      <c r="BL188" s="96"/>
      <c r="BM188" s="96"/>
    </row>
    <row r="189" spans="12:65" x14ac:dyDescent="0.2">
      <c r="L189" s="111"/>
      <c r="M189" s="111"/>
      <c r="N189" s="111"/>
      <c r="O189" s="111"/>
      <c r="P189" s="111"/>
      <c r="S189" s="111"/>
      <c r="T189" s="111"/>
      <c r="V189" s="111"/>
      <c r="W189" s="111"/>
      <c r="X189" s="202"/>
      <c r="Y189" s="111"/>
      <c r="Z189" s="111"/>
      <c r="AA189" s="111"/>
      <c r="AB189" s="111"/>
      <c r="AC189" s="111"/>
      <c r="AD189" s="111"/>
      <c r="AE189" s="111"/>
      <c r="AF189" s="111"/>
      <c r="AG189" s="111"/>
      <c r="AH189" s="111"/>
      <c r="AI189" s="111"/>
      <c r="AL189" s="111"/>
      <c r="AM189" s="96"/>
      <c r="AN189" s="96"/>
      <c r="AO189" s="96"/>
      <c r="AP189" s="96"/>
      <c r="AQ189" s="96"/>
      <c r="AR189" s="96"/>
      <c r="AS189" s="96"/>
      <c r="AT189" s="96"/>
      <c r="AU189" s="96"/>
      <c r="AV189" s="96"/>
      <c r="AW189" s="96"/>
      <c r="AX189" s="96"/>
      <c r="AY189" s="96"/>
      <c r="AZ189" s="96"/>
      <c r="BA189" s="96"/>
      <c r="BB189" s="96"/>
      <c r="BC189" s="96"/>
      <c r="BD189" s="96"/>
      <c r="BE189" s="96"/>
      <c r="BF189" s="96"/>
      <c r="BG189" s="96"/>
      <c r="BH189" s="96"/>
      <c r="BI189" s="96"/>
      <c r="BJ189" s="96"/>
      <c r="BK189" s="96"/>
      <c r="BL189" s="96"/>
      <c r="BM189" s="96"/>
    </row>
    <row r="190" spans="12:65" x14ac:dyDescent="0.2">
      <c r="L190" s="111"/>
      <c r="M190" s="111"/>
      <c r="N190" s="111"/>
      <c r="O190" s="111"/>
      <c r="P190" s="111"/>
      <c r="S190" s="111"/>
      <c r="T190" s="111"/>
      <c r="V190" s="111"/>
      <c r="W190" s="111"/>
      <c r="X190" s="202"/>
      <c r="Y190" s="111"/>
      <c r="Z190" s="111"/>
      <c r="AA190" s="111"/>
      <c r="AB190" s="111"/>
      <c r="AC190" s="111"/>
      <c r="AD190" s="111"/>
      <c r="AE190" s="111"/>
      <c r="AF190" s="111"/>
      <c r="AG190" s="111"/>
      <c r="AH190" s="111"/>
      <c r="AI190" s="111"/>
      <c r="AL190" s="111"/>
      <c r="AM190" s="96"/>
      <c r="AN190" s="96"/>
      <c r="AO190" s="96"/>
      <c r="AP190" s="96"/>
      <c r="AQ190" s="96"/>
      <c r="AR190" s="96"/>
      <c r="AS190" s="96"/>
      <c r="AT190" s="96"/>
      <c r="AU190" s="96"/>
      <c r="AV190" s="96"/>
      <c r="AW190" s="96"/>
      <c r="AX190" s="96"/>
      <c r="AY190" s="96"/>
      <c r="AZ190" s="96"/>
      <c r="BA190" s="96"/>
      <c r="BB190" s="96"/>
      <c r="BC190" s="96"/>
      <c r="BD190" s="96"/>
      <c r="BE190" s="96"/>
      <c r="BF190" s="96"/>
      <c r="BG190" s="96"/>
      <c r="BH190" s="96"/>
      <c r="BI190" s="96"/>
      <c r="BJ190" s="96"/>
      <c r="BK190" s="96"/>
      <c r="BL190" s="96"/>
      <c r="BM190" s="96"/>
    </row>
    <row r="191" spans="12:65" x14ac:dyDescent="0.2">
      <c r="L191" s="111"/>
      <c r="M191" s="111"/>
      <c r="N191" s="111"/>
      <c r="O191" s="111"/>
      <c r="P191" s="111"/>
      <c r="S191" s="111"/>
      <c r="T191" s="111"/>
      <c r="V191" s="111"/>
      <c r="W191" s="111"/>
      <c r="X191" s="202"/>
      <c r="Y191" s="111"/>
      <c r="Z191" s="111"/>
      <c r="AA191" s="111"/>
      <c r="AB191" s="111"/>
      <c r="AC191" s="111"/>
      <c r="AD191" s="111"/>
      <c r="AE191" s="111"/>
      <c r="AF191" s="111"/>
      <c r="AG191" s="111"/>
      <c r="AH191" s="111"/>
      <c r="AI191" s="111"/>
      <c r="AL191" s="111"/>
      <c r="AM191" s="96"/>
      <c r="AN191" s="96"/>
      <c r="AO191" s="96"/>
      <c r="AP191" s="96"/>
      <c r="AQ191" s="96"/>
      <c r="AR191" s="96"/>
      <c r="AS191" s="96"/>
      <c r="AT191" s="96"/>
      <c r="AU191" s="96"/>
      <c r="AV191" s="96"/>
      <c r="AW191" s="96"/>
      <c r="AX191" s="96"/>
      <c r="AY191" s="96"/>
      <c r="AZ191" s="96"/>
      <c r="BA191" s="96"/>
      <c r="BB191" s="96"/>
      <c r="BC191" s="96"/>
      <c r="BD191" s="96"/>
      <c r="BE191" s="96"/>
      <c r="BF191" s="96"/>
      <c r="BG191" s="96"/>
      <c r="BH191" s="96"/>
      <c r="BI191" s="96"/>
      <c r="BJ191" s="96"/>
      <c r="BK191" s="96"/>
      <c r="BL191" s="96"/>
      <c r="BM191" s="96"/>
    </row>
    <row r="192" spans="12:65" x14ac:dyDescent="0.2">
      <c r="L192" s="111"/>
      <c r="M192" s="111"/>
      <c r="N192" s="111"/>
      <c r="O192" s="111"/>
      <c r="P192" s="111"/>
      <c r="S192" s="111"/>
      <c r="T192" s="111"/>
      <c r="V192" s="111"/>
      <c r="W192" s="111"/>
      <c r="X192" s="202"/>
      <c r="Y192" s="111"/>
      <c r="Z192" s="111"/>
      <c r="AA192" s="111"/>
      <c r="AB192" s="111"/>
      <c r="AC192" s="111"/>
      <c r="AD192" s="111"/>
      <c r="AE192" s="111"/>
      <c r="AF192" s="111"/>
      <c r="AG192" s="111"/>
      <c r="AH192" s="111"/>
      <c r="AI192" s="111"/>
      <c r="AL192" s="111"/>
      <c r="AM192" s="96"/>
      <c r="AN192" s="96"/>
      <c r="AO192" s="96"/>
      <c r="AP192" s="96"/>
      <c r="AQ192" s="96"/>
      <c r="AR192" s="96"/>
      <c r="AS192" s="96"/>
      <c r="AT192" s="96"/>
      <c r="AU192" s="96"/>
      <c r="AV192" s="96"/>
      <c r="AW192" s="96"/>
      <c r="AX192" s="96"/>
      <c r="AY192" s="96"/>
      <c r="AZ192" s="96"/>
      <c r="BA192" s="96"/>
      <c r="BB192" s="96"/>
      <c r="BC192" s="96"/>
      <c r="BD192" s="96"/>
      <c r="BE192" s="96"/>
      <c r="BF192" s="96"/>
      <c r="BG192" s="96"/>
      <c r="BH192" s="96"/>
      <c r="BI192" s="96"/>
      <c r="BJ192" s="96"/>
      <c r="BK192" s="96"/>
      <c r="BL192" s="96"/>
      <c r="BM192" s="96"/>
    </row>
    <row r="193" spans="12:65" x14ac:dyDescent="0.2">
      <c r="L193" s="111"/>
      <c r="M193" s="111"/>
      <c r="N193" s="111"/>
      <c r="O193" s="111"/>
      <c r="P193" s="111"/>
      <c r="S193" s="111"/>
      <c r="T193" s="111"/>
      <c r="V193" s="111"/>
      <c r="W193" s="111"/>
      <c r="X193" s="202"/>
      <c r="Y193" s="111"/>
      <c r="Z193" s="111"/>
      <c r="AA193" s="111"/>
      <c r="AB193" s="111"/>
      <c r="AC193" s="111"/>
      <c r="AD193" s="111"/>
      <c r="AE193" s="111"/>
      <c r="AF193" s="111"/>
      <c r="AG193" s="111"/>
      <c r="AH193" s="111"/>
      <c r="AI193" s="111"/>
      <c r="AL193" s="111"/>
      <c r="AM193" s="96"/>
      <c r="AN193" s="96"/>
      <c r="AO193" s="96"/>
      <c r="AP193" s="96"/>
      <c r="AQ193" s="96"/>
      <c r="AR193" s="96"/>
      <c r="AS193" s="96"/>
      <c r="AT193" s="96"/>
      <c r="AU193" s="96"/>
      <c r="AV193" s="96"/>
      <c r="AW193" s="96"/>
      <c r="AX193" s="96"/>
      <c r="AY193" s="96"/>
      <c r="AZ193" s="96"/>
      <c r="BA193" s="96"/>
      <c r="BB193" s="96"/>
      <c r="BC193" s="96"/>
      <c r="BD193" s="96"/>
      <c r="BE193" s="96"/>
      <c r="BF193" s="96"/>
      <c r="BG193" s="96"/>
      <c r="BH193" s="96"/>
      <c r="BI193" s="96"/>
      <c r="BJ193" s="96"/>
      <c r="BK193" s="96"/>
      <c r="BL193" s="96"/>
      <c r="BM193" s="96"/>
    </row>
    <row r="194" spans="12:65" x14ac:dyDescent="0.2">
      <c r="L194" s="111"/>
      <c r="M194" s="111"/>
      <c r="N194" s="111"/>
      <c r="O194" s="111"/>
      <c r="P194" s="111"/>
      <c r="S194" s="111"/>
      <c r="T194" s="111"/>
      <c r="V194" s="111"/>
      <c r="W194" s="111"/>
      <c r="X194" s="202"/>
      <c r="Y194" s="111"/>
      <c r="Z194" s="111"/>
      <c r="AA194" s="111"/>
      <c r="AB194" s="111"/>
      <c r="AC194" s="111"/>
      <c r="AD194" s="111"/>
      <c r="AE194" s="111"/>
      <c r="AF194" s="111"/>
      <c r="AG194" s="111"/>
      <c r="AH194" s="111"/>
      <c r="AI194" s="111"/>
      <c r="AL194" s="111"/>
      <c r="AM194" s="96"/>
      <c r="AN194" s="96"/>
      <c r="AO194" s="96"/>
      <c r="AP194" s="96"/>
      <c r="AQ194" s="96"/>
      <c r="AR194" s="96"/>
      <c r="AS194" s="96"/>
      <c r="AT194" s="96"/>
      <c r="AU194" s="96"/>
      <c r="AV194" s="96"/>
      <c r="AW194" s="96"/>
      <c r="AX194" s="96"/>
      <c r="AY194" s="96"/>
      <c r="AZ194" s="96"/>
      <c r="BA194" s="96"/>
      <c r="BB194" s="96"/>
      <c r="BC194" s="96"/>
      <c r="BD194" s="96"/>
      <c r="BE194" s="96"/>
      <c r="BF194" s="96"/>
      <c r="BG194" s="96"/>
      <c r="BH194" s="96"/>
      <c r="BI194" s="96"/>
      <c r="BJ194" s="96"/>
      <c r="BK194" s="96"/>
      <c r="BL194" s="96"/>
      <c r="BM194" s="96"/>
    </row>
    <row r="195" spans="12:65" x14ac:dyDescent="0.2">
      <c r="L195" s="111"/>
      <c r="M195" s="111"/>
      <c r="N195" s="111"/>
      <c r="O195" s="111"/>
      <c r="P195" s="111"/>
      <c r="S195" s="111"/>
      <c r="T195" s="111"/>
      <c r="V195" s="111"/>
      <c r="W195" s="111"/>
      <c r="X195" s="202"/>
      <c r="Y195" s="111"/>
      <c r="Z195" s="111"/>
      <c r="AA195" s="111"/>
      <c r="AB195" s="111"/>
      <c r="AC195" s="111"/>
      <c r="AD195" s="111"/>
      <c r="AE195" s="111"/>
      <c r="AF195" s="111"/>
      <c r="AG195" s="111"/>
      <c r="AH195" s="111"/>
      <c r="AI195" s="111"/>
      <c r="AL195" s="111"/>
      <c r="AM195" s="96"/>
      <c r="AN195" s="96"/>
      <c r="AO195" s="96"/>
      <c r="AP195" s="96"/>
      <c r="AQ195" s="96"/>
      <c r="AR195" s="96"/>
      <c r="AS195" s="96"/>
      <c r="AT195" s="96"/>
      <c r="AU195" s="96"/>
      <c r="AV195" s="96"/>
      <c r="AW195" s="96"/>
      <c r="AX195" s="96"/>
      <c r="AY195" s="96"/>
      <c r="AZ195" s="96"/>
      <c r="BA195" s="96"/>
      <c r="BB195" s="96"/>
      <c r="BC195" s="96"/>
      <c r="BD195" s="96"/>
      <c r="BE195" s="96"/>
      <c r="BF195" s="96"/>
      <c r="BG195" s="96"/>
      <c r="BH195" s="96"/>
      <c r="BI195" s="96"/>
      <c r="BJ195" s="96"/>
      <c r="BK195" s="96"/>
      <c r="BL195" s="96"/>
      <c r="BM195" s="96"/>
    </row>
    <row r="196" spans="12:65" x14ac:dyDescent="0.2">
      <c r="L196" s="111"/>
      <c r="M196" s="111"/>
      <c r="N196" s="111"/>
      <c r="O196" s="111"/>
      <c r="P196" s="111"/>
      <c r="S196" s="111"/>
      <c r="T196" s="111"/>
      <c r="V196" s="111"/>
      <c r="W196" s="111"/>
      <c r="X196" s="202"/>
      <c r="Y196" s="111"/>
      <c r="Z196" s="111"/>
      <c r="AA196" s="111"/>
      <c r="AB196" s="111"/>
      <c r="AC196" s="111"/>
      <c r="AD196" s="111"/>
      <c r="AE196" s="111"/>
      <c r="AF196" s="111"/>
      <c r="AG196" s="111"/>
      <c r="AH196" s="111"/>
      <c r="AI196" s="111"/>
      <c r="AL196" s="111"/>
      <c r="AM196" s="96"/>
      <c r="AN196" s="96"/>
      <c r="AO196" s="96"/>
      <c r="AP196" s="96"/>
      <c r="AQ196" s="96"/>
      <c r="AR196" s="96"/>
      <c r="AS196" s="96"/>
      <c r="AT196" s="96"/>
      <c r="AU196" s="96"/>
      <c r="AV196" s="96"/>
      <c r="AW196" s="96"/>
      <c r="AX196" s="96"/>
      <c r="AY196" s="96"/>
      <c r="AZ196" s="96"/>
      <c r="BA196" s="96"/>
      <c r="BB196" s="96"/>
      <c r="BC196" s="96"/>
      <c r="BD196" s="96"/>
      <c r="BE196" s="96"/>
      <c r="BF196" s="96"/>
      <c r="BG196" s="96"/>
      <c r="BH196" s="96"/>
      <c r="BI196" s="96"/>
      <c r="BJ196" s="96"/>
      <c r="BK196" s="96"/>
      <c r="BL196" s="96"/>
      <c r="BM196" s="96"/>
    </row>
    <row r="197" spans="12:65" x14ac:dyDescent="0.2">
      <c r="L197" s="111"/>
      <c r="M197" s="111"/>
      <c r="N197" s="111"/>
      <c r="O197" s="111"/>
      <c r="P197" s="111"/>
      <c r="S197" s="111"/>
      <c r="T197" s="111"/>
      <c r="V197" s="111"/>
      <c r="W197" s="111"/>
      <c r="X197" s="202"/>
      <c r="Y197" s="111"/>
      <c r="Z197" s="111"/>
      <c r="AA197" s="111"/>
      <c r="AB197" s="111"/>
      <c r="AC197" s="111"/>
      <c r="AD197" s="111"/>
      <c r="AE197" s="111"/>
      <c r="AF197" s="111"/>
      <c r="AG197" s="111"/>
      <c r="AH197" s="111"/>
      <c r="AI197" s="111"/>
      <c r="AL197" s="111"/>
      <c r="AM197" s="96"/>
      <c r="AN197" s="96"/>
      <c r="AO197" s="96"/>
      <c r="AP197" s="96"/>
      <c r="AQ197" s="96"/>
      <c r="AR197" s="96"/>
      <c r="AS197" s="96"/>
      <c r="AT197" s="96"/>
      <c r="AU197" s="96"/>
      <c r="AV197" s="96"/>
      <c r="AW197" s="96"/>
      <c r="AX197" s="96"/>
      <c r="AY197" s="96"/>
      <c r="AZ197" s="96"/>
      <c r="BA197" s="96"/>
      <c r="BB197" s="96"/>
      <c r="BC197" s="96"/>
      <c r="BD197" s="96"/>
      <c r="BE197" s="96"/>
      <c r="BF197" s="96"/>
      <c r="BG197" s="96"/>
      <c r="BH197" s="96"/>
      <c r="BI197" s="96"/>
      <c r="BJ197" s="96"/>
      <c r="BK197" s="96"/>
      <c r="BL197" s="96"/>
      <c r="BM197" s="96"/>
    </row>
    <row r="198" spans="12:65" x14ac:dyDescent="0.2">
      <c r="L198" s="111"/>
      <c r="M198" s="111"/>
      <c r="N198" s="111"/>
      <c r="O198" s="111"/>
      <c r="P198" s="111"/>
      <c r="S198" s="111"/>
      <c r="T198" s="111"/>
      <c r="V198" s="111"/>
      <c r="W198" s="111"/>
      <c r="X198" s="202"/>
      <c r="Y198" s="111"/>
      <c r="Z198" s="111"/>
      <c r="AA198" s="111"/>
      <c r="AB198" s="111"/>
      <c r="AC198" s="111"/>
      <c r="AD198" s="111"/>
      <c r="AE198" s="111"/>
      <c r="AF198" s="111"/>
      <c r="AG198" s="111"/>
      <c r="AH198" s="111"/>
      <c r="AI198" s="111"/>
      <c r="AL198" s="111"/>
      <c r="AM198" s="96"/>
      <c r="AN198" s="96"/>
      <c r="AO198" s="96"/>
      <c r="AP198" s="96"/>
      <c r="AQ198" s="96"/>
      <c r="AR198" s="96"/>
      <c r="AS198" s="96"/>
      <c r="AT198" s="96"/>
      <c r="AU198" s="96"/>
      <c r="AV198" s="96"/>
      <c r="AW198" s="96"/>
      <c r="AX198" s="96"/>
      <c r="AY198" s="96"/>
      <c r="AZ198" s="96"/>
      <c r="BA198" s="96"/>
      <c r="BB198" s="96"/>
      <c r="BC198" s="96"/>
      <c r="BD198" s="96"/>
      <c r="BE198" s="96"/>
      <c r="BF198" s="96"/>
      <c r="BG198" s="96"/>
      <c r="BH198" s="96"/>
      <c r="BI198" s="96"/>
      <c r="BJ198" s="96"/>
      <c r="BK198" s="96"/>
      <c r="BL198" s="96"/>
      <c r="BM198" s="96"/>
    </row>
    <row r="199" spans="12:65" x14ac:dyDescent="0.2">
      <c r="L199" s="111"/>
      <c r="M199" s="111"/>
      <c r="N199" s="111"/>
      <c r="O199" s="111"/>
      <c r="P199" s="111"/>
      <c r="S199" s="111"/>
      <c r="T199" s="111"/>
      <c r="V199" s="111"/>
      <c r="W199" s="111"/>
      <c r="X199" s="202"/>
      <c r="Y199" s="111"/>
      <c r="Z199" s="111"/>
      <c r="AA199" s="111"/>
      <c r="AB199" s="111"/>
      <c r="AC199" s="111"/>
      <c r="AD199" s="111"/>
      <c r="AE199" s="111"/>
      <c r="AF199" s="111"/>
      <c r="AG199" s="111"/>
      <c r="AH199" s="111"/>
      <c r="AI199" s="111"/>
      <c r="AL199" s="111"/>
      <c r="AM199" s="96"/>
      <c r="AN199" s="96"/>
      <c r="AO199" s="96"/>
      <c r="AP199" s="96"/>
      <c r="AQ199" s="96"/>
      <c r="AR199" s="96"/>
      <c r="AS199" s="96"/>
      <c r="AT199" s="96"/>
      <c r="AU199" s="96"/>
      <c r="AV199" s="96"/>
      <c r="AW199" s="96"/>
      <c r="AX199" s="96"/>
      <c r="AY199" s="96"/>
      <c r="AZ199" s="96"/>
      <c r="BA199" s="96"/>
      <c r="BB199" s="96"/>
      <c r="BC199" s="96"/>
      <c r="BD199" s="96"/>
      <c r="BE199" s="96"/>
      <c r="BF199" s="96"/>
      <c r="BG199" s="96"/>
      <c r="BH199" s="96"/>
      <c r="BI199" s="96"/>
      <c r="BJ199" s="96"/>
      <c r="BK199" s="96"/>
      <c r="BL199" s="96"/>
      <c r="BM199" s="96"/>
    </row>
    <row r="200" spans="12:65" x14ac:dyDescent="0.2">
      <c r="L200" s="111"/>
      <c r="M200" s="111"/>
      <c r="N200" s="111"/>
      <c r="O200" s="111"/>
      <c r="P200" s="111"/>
      <c r="S200" s="111"/>
      <c r="T200" s="111"/>
      <c r="V200" s="111"/>
      <c r="W200" s="111"/>
      <c r="X200" s="202"/>
      <c r="Y200" s="111"/>
      <c r="Z200" s="111"/>
      <c r="AA200" s="111"/>
      <c r="AB200" s="111"/>
      <c r="AC200" s="111"/>
      <c r="AD200" s="111"/>
      <c r="AE200" s="111"/>
      <c r="AF200" s="111"/>
      <c r="AG200" s="111"/>
      <c r="AH200" s="111"/>
      <c r="AI200" s="111"/>
      <c r="AL200" s="111"/>
      <c r="AM200" s="96"/>
      <c r="AN200" s="96"/>
      <c r="AO200" s="96"/>
      <c r="AP200" s="96"/>
      <c r="AQ200" s="96"/>
      <c r="AR200" s="96"/>
      <c r="AS200" s="96"/>
      <c r="AT200" s="96"/>
      <c r="AU200" s="96"/>
      <c r="AV200" s="96"/>
      <c r="AW200" s="96"/>
      <c r="AX200" s="96"/>
      <c r="AY200" s="96"/>
      <c r="AZ200" s="96"/>
      <c r="BA200" s="96"/>
      <c r="BB200" s="96"/>
      <c r="BC200" s="96"/>
      <c r="BD200" s="96"/>
      <c r="BE200" s="96"/>
      <c r="BF200" s="96"/>
      <c r="BG200" s="96"/>
      <c r="BH200" s="96"/>
      <c r="BI200" s="96"/>
      <c r="BJ200" s="96"/>
      <c r="BK200" s="96"/>
      <c r="BL200" s="96"/>
      <c r="BM200" s="96"/>
    </row>
    <row r="201" spans="12:65" x14ac:dyDescent="0.2">
      <c r="L201" s="111"/>
      <c r="M201" s="111"/>
      <c r="N201" s="111"/>
      <c r="O201" s="111"/>
      <c r="P201" s="111"/>
      <c r="S201" s="111"/>
      <c r="T201" s="111"/>
      <c r="V201" s="111"/>
      <c r="W201" s="111"/>
      <c r="X201" s="202"/>
      <c r="Y201" s="111"/>
      <c r="Z201" s="111"/>
      <c r="AA201" s="111"/>
      <c r="AB201" s="111"/>
      <c r="AC201" s="111"/>
      <c r="AD201" s="111"/>
      <c r="AE201" s="111"/>
      <c r="AF201" s="111"/>
      <c r="AG201" s="111"/>
      <c r="AH201" s="111"/>
      <c r="AI201" s="111"/>
      <c r="AL201" s="111"/>
      <c r="AM201" s="96"/>
      <c r="AN201" s="96"/>
      <c r="AO201" s="96"/>
      <c r="AP201" s="96"/>
      <c r="AQ201" s="96"/>
      <c r="AR201" s="96"/>
      <c r="AS201" s="96"/>
      <c r="AT201" s="96"/>
      <c r="AU201" s="96"/>
      <c r="AV201" s="96"/>
      <c r="AW201" s="96"/>
      <c r="AX201" s="96"/>
      <c r="AY201" s="96"/>
      <c r="AZ201" s="96"/>
      <c r="BA201" s="96"/>
      <c r="BB201" s="96"/>
      <c r="BC201" s="96"/>
      <c r="BD201" s="96"/>
      <c r="BE201" s="96"/>
      <c r="BF201" s="96"/>
      <c r="BG201" s="96"/>
      <c r="BH201" s="96"/>
      <c r="BI201" s="96"/>
      <c r="BJ201" s="96"/>
      <c r="BK201" s="96"/>
      <c r="BL201" s="96"/>
      <c r="BM201" s="96"/>
    </row>
    <row r="202" spans="12:65" x14ac:dyDescent="0.2">
      <c r="L202" s="111"/>
      <c r="M202" s="111"/>
      <c r="N202" s="111"/>
      <c r="O202" s="111"/>
      <c r="P202" s="111"/>
      <c r="S202" s="111"/>
      <c r="T202" s="111"/>
      <c r="V202" s="111"/>
      <c r="W202" s="111"/>
      <c r="X202" s="202"/>
      <c r="Y202" s="111"/>
      <c r="Z202" s="111"/>
      <c r="AA202" s="111"/>
      <c r="AB202" s="111"/>
      <c r="AC202" s="111"/>
      <c r="AD202" s="111"/>
      <c r="AE202" s="111"/>
      <c r="AF202" s="111"/>
      <c r="AG202" s="111"/>
      <c r="AH202" s="111"/>
      <c r="AI202" s="111"/>
      <c r="AL202" s="111"/>
      <c r="AM202" s="96"/>
      <c r="AN202" s="96"/>
      <c r="AO202" s="96"/>
      <c r="AP202" s="96"/>
      <c r="AQ202" s="96"/>
      <c r="AR202" s="96"/>
      <c r="AS202" s="96"/>
      <c r="AT202" s="96"/>
      <c r="AU202" s="96"/>
      <c r="AV202" s="96"/>
      <c r="AW202" s="96"/>
      <c r="AX202" s="96"/>
      <c r="AY202" s="96"/>
      <c r="AZ202" s="96"/>
      <c r="BA202" s="96"/>
      <c r="BB202" s="96"/>
      <c r="BC202" s="96"/>
      <c r="BD202" s="96"/>
      <c r="BE202" s="96"/>
      <c r="BF202" s="96"/>
      <c r="BG202" s="96"/>
      <c r="BH202" s="96"/>
      <c r="BI202" s="96"/>
      <c r="BJ202" s="96"/>
      <c r="BK202" s="96"/>
      <c r="BL202" s="96"/>
      <c r="BM202" s="96"/>
    </row>
    <row r="203" spans="12:65" x14ac:dyDescent="0.2">
      <c r="L203" s="111"/>
      <c r="M203" s="111"/>
      <c r="N203" s="111"/>
      <c r="O203" s="111"/>
      <c r="P203" s="111"/>
      <c r="S203" s="111"/>
      <c r="T203" s="111"/>
      <c r="V203" s="111"/>
      <c r="W203" s="111"/>
      <c r="X203" s="202"/>
      <c r="Y203" s="111"/>
      <c r="Z203" s="111"/>
      <c r="AA203" s="111"/>
      <c r="AB203" s="111"/>
      <c r="AC203" s="111"/>
      <c r="AD203" s="111"/>
      <c r="AE203" s="111"/>
      <c r="AF203" s="111"/>
      <c r="AG203" s="111"/>
      <c r="AH203" s="111"/>
      <c r="AI203" s="111"/>
      <c r="AL203" s="111"/>
      <c r="AM203" s="96"/>
      <c r="AN203" s="96"/>
      <c r="AO203" s="96"/>
      <c r="AP203" s="96"/>
      <c r="AQ203" s="96"/>
      <c r="AR203" s="96"/>
      <c r="AS203" s="96"/>
      <c r="AT203" s="96"/>
      <c r="AU203" s="96"/>
      <c r="AV203" s="96"/>
      <c r="AW203" s="96"/>
      <c r="AX203" s="96"/>
      <c r="AY203" s="96"/>
      <c r="AZ203" s="96"/>
      <c r="BA203" s="96"/>
      <c r="BB203" s="96"/>
      <c r="BC203" s="96"/>
      <c r="BD203" s="96"/>
      <c r="BE203" s="96"/>
      <c r="BF203" s="96"/>
      <c r="BG203" s="96"/>
      <c r="BH203" s="96"/>
      <c r="BI203" s="96"/>
      <c r="BJ203" s="96"/>
      <c r="BK203" s="96"/>
      <c r="BL203" s="96"/>
      <c r="BM203" s="96"/>
    </row>
    <row r="204" spans="12:65" x14ac:dyDescent="0.2">
      <c r="L204" s="111"/>
      <c r="M204" s="111"/>
      <c r="N204" s="111"/>
      <c r="O204" s="111"/>
      <c r="P204" s="111"/>
      <c r="S204" s="111"/>
      <c r="T204" s="111"/>
      <c r="V204" s="111"/>
      <c r="W204" s="111"/>
      <c r="X204" s="202"/>
      <c r="Y204" s="111"/>
      <c r="Z204" s="111"/>
      <c r="AA204" s="111"/>
      <c r="AB204" s="111"/>
      <c r="AC204" s="111"/>
      <c r="AD204" s="111"/>
      <c r="AE204" s="111"/>
      <c r="AF204" s="111"/>
      <c r="AG204" s="111"/>
      <c r="AH204" s="111"/>
      <c r="AI204" s="111"/>
      <c r="AL204" s="111"/>
      <c r="AM204" s="96"/>
      <c r="AN204" s="96"/>
      <c r="AO204" s="96"/>
      <c r="AP204" s="96"/>
      <c r="AQ204" s="96"/>
      <c r="AR204" s="96"/>
      <c r="AS204" s="96"/>
      <c r="AT204" s="96"/>
      <c r="AU204" s="96"/>
      <c r="AV204" s="96"/>
      <c r="AW204" s="96"/>
      <c r="AX204" s="96"/>
      <c r="AY204" s="96"/>
      <c r="AZ204" s="96"/>
      <c r="BA204" s="96"/>
      <c r="BB204" s="96"/>
      <c r="BC204" s="96"/>
      <c r="BD204" s="96"/>
      <c r="BE204" s="96"/>
      <c r="BF204" s="96"/>
      <c r="BG204" s="96"/>
      <c r="BH204" s="96"/>
      <c r="BI204" s="96"/>
      <c r="BJ204" s="96"/>
      <c r="BK204" s="96"/>
      <c r="BL204" s="96"/>
      <c r="BM204" s="96"/>
    </row>
    <row r="205" spans="12:65" x14ac:dyDescent="0.2">
      <c r="L205" s="111"/>
      <c r="M205" s="111"/>
      <c r="N205" s="111"/>
      <c r="O205" s="111"/>
      <c r="P205" s="111"/>
      <c r="S205" s="111"/>
      <c r="T205" s="111"/>
      <c r="V205" s="111"/>
      <c r="W205" s="111"/>
      <c r="X205" s="202"/>
      <c r="Y205" s="111"/>
      <c r="Z205" s="111"/>
      <c r="AA205" s="111"/>
      <c r="AB205" s="111"/>
      <c r="AC205" s="111"/>
      <c r="AD205" s="111"/>
      <c r="AE205" s="111"/>
      <c r="AF205" s="111"/>
      <c r="AG205" s="111"/>
      <c r="AH205" s="111"/>
      <c r="AI205" s="111"/>
      <c r="AL205" s="111"/>
      <c r="AM205" s="96"/>
      <c r="AN205" s="96"/>
      <c r="AO205" s="96"/>
      <c r="AP205" s="96"/>
      <c r="AQ205" s="96"/>
      <c r="AR205" s="96"/>
      <c r="AS205" s="96"/>
      <c r="AT205" s="96"/>
      <c r="AU205" s="96"/>
      <c r="AV205" s="96"/>
      <c r="AW205" s="96"/>
      <c r="AX205" s="96"/>
      <c r="AY205" s="96"/>
      <c r="AZ205" s="96"/>
      <c r="BA205" s="96"/>
      <c r="BB205" s="96"/>
      <c r="BC205" s="96"/>
      <c r="BD205" s="96"/>
      <c r="BE205" s="96"/>
      <c r="BF205" s="96"/>
      <c r="BG205" s="96"/>
      <c r="BH205" s="96"/>
      <c r="BI205" s="96"/>
      <c r="BJ205" s="96"/>
      <c r="BK205" s="96"/>
      <c r="BL205" s="96"/>
      <c r="BM205" s="96"/>
    </row>
    <row r="206" spans="12:65" x14ac:dyDescent="0.2">
      <c r="L206" s="111"/>
      <c r="M206" s="111"/>
      <c r="N206" s="111"/>
      <c r="O206" s="111"/>
      <c r="P206" s="111"/>
      <c r="S206" s="111"/>
      <c r="T206" s="111"/>
      <c r="V206" s="111"/>
      <c r="W206" s="111"/>
      <c r="X206" s="202"/>
      <c r="Y206" s="111"/>
      <c r="Z206" s="111"/>
      <c r="AA206" s="111"/>
      <c r="AB206" s="111"/>
      <c r="AC206" s="111"/>
      <c r="AD206" s="111"/>
      <c r="AE206" s="111"/>
      <c r="AF206" s="111"/>
      <c r="AG206" s="111"/>
      <c r="AH206" s="111"/>
      <c r="AI206" s="111"/>
      <c r="AL206" s="111"/>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row>
    <row r="207" spans="12:65" x14ac:dyDescent="0.2">
      <c r="L207" s="111"/>
      <c r="M207" s="111"/>
      <c r="N207" s="111"/>
      <c r="O207" s="111"/>
      <c r="P207" s="111"/>
      <c r="S207" s="111"/>
      <c r="T207" s="111"/>
      <c r="V207" s="111"/>
      <c r="W207" s="111"/>
      <c r="X207" s="202"/>
      <c r="Y207" s="111"/>
      <c r="Z207" s="111"/>
      <c r="AA207" s="111"/>
      <c r="AB207" s="111"/>
      <c r="AC207" s="111"/>
      <c r="AD207" s="111"/>
      <c r="AE207" s="111"/>
      <c r="AF207" s="111"/>
      <c r="AG207" s="111"/>
      <c r="AH207" s="111"/>
      <c r="AI207" s="111"/>
      <c r="AL207" s="111"/>
      <c r="AM207" s="96"/>
      <c r="AN207" s="96"/>
      <c r="AO207" s="96"/>
      <c r="AP207" s="96"/>
      <c r="AQ207" s="96"/>
      <c r="AR207" s="96"/>
      <c r="AS207" s="96"/>
      <c r="AT207" s="96"/>
      <c r="AU207" s="96"/>
      <c r="AV207" s="96"/>
      <c r="AW207" s="96"/>
      <c r="AX207" s="96"/>
      <c r="AY207" s="96"/>
      <c r="AZ207" s="96"/>
      <c r="BA207" s="96"/>
      <c r="BB207" s="96"/>
      <c r="BC207" s="96"/>
      <c r="BD207" s="96"/>
      <c r="BE207" s="96"/>
      <c r="BF207" s="96"/>
      <c r="BG207" s="96"/>
      <c r="BH207" s="96"/>
      <c r="BI207" s="96"/>
      <c r="BJ207" s="96"/>
      <c r="BK207" s="96"/>
      <c r="BL207" s="96"/>
      <c r="BM207" s="96"/>
    </row>
    <row r="208" spans="12:65" x14ac:dyDescent="0.2">
      <c r="L208" s="111"/>
      <c r="M208" s="111"/>
      <c r="N208" s="111"/>
      <c r="O208" s="111"/>
      <c r="P208" s="111"/>
      <c r="S208" s="111"/>
      <c r="T208" s="111"/>
      <c r="V208" s="111"/>
      <c r="W208" s="111"/>
      <c r="X208" s="202"/>
      <c r="Y208" s="111"/>
      <c r="Z208" s="111"/>
      <c r="AA208" s="111"/>
      <c r="AB208" s="111"/>
      <c r="AC208" s="111"/>
      <c r="AD208" s="111"/>
      <c r="AE208" s="111"/>
      <c r="AF208" s="111"/>
      <c r="AG208" s="111"/>
      <c r="AH208" s="111"/>
      <c r="AI208" s="111"/>
      <c r="AL208" s="111"/>
      <c r="AM208" s="96"/>
      <c r="AN208" s="96"/>
      <c r="AO208" s="96"/>
      <c r="AP208" s="96"/>
      <c r="AQ208" s="96"/>
      <c r="AR208" s="96"/>
      <c r="AS208" s="96"/>
      <c r="AT208" s="96"/>
      <c r="AU208" s="96"/>
      <c r="AV208" s="96"/>
      <c r="AW208" s="96"/>
      <c r="AX208" s="96"/>
      <c r="AY208" s="96"/>
      <c r="AZ208" s="96"/>
      <c r="BA208" s="96"/>
      <c r="BB208" s="96"/>
      <c r="BC208" s="96"/>
      <c r="BD208" s="96"/>
      <c r="BE208" s="96"/>
      <c r="BF208" s="96"/>
      <c r="BG208" s="96"/>
      <c r="BH208" s="96"/>
      <c r="BI208" s="96"/>
      <c r="BJ208" s="96"/>
      <c r="BK208" s="96"/>
      <c r="BL208" s="96"/>
      <c r="BM208" s="96"/>
    </row>
    <row r="209" spans="12:65" x14ac:dyDescent="0.2">
      <c r="L209" s="111"/>
      <c r="M209" s="111"/>
      <c r="N209" s="111"/>
      <c r="O209" s="111"/>
      <c r="P209" s="111"/>
      <c r="S209" s="111"/>
      <c r="T209" s="111"/>
      <c r="V209" s="111"/>
      <c r="W209" s="111"/>
      <c r="X209" s="202"/>
      <c r="Y209" s="111"/>
      <c r="Z209" s="111"/>
      <c r="AA209" s="111"/>
      <c r="AB209" s="111"/>
      <c r="AC209" s="111"/>
      <c r="AD209" s="111"/>
      <c r="AE209" s="111"/>
      <c r="AF209" s="111"/>
      <c r="AG209" s="111"/>
      <c r="AH209" s="111"/>
      <c r="AI209" s="111"/>
      <c r="AL209" s="111"/>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96"/>
      <c r="BI209" s="96"/>
      <c r="BJ209" s="96"/>
      <c r="BK209" s="96"/>
      <c r="BL209" s="96"/>
      <c r="BM209" s="96"/>
    </row>
    <row r="210" spans="12:65" x14ac:dyDescent="0.2">
      <c r="L210" s="111"/>
      <c r="M210" s="111"/>
      <c r="N210" s="111"/>
      <c r="O210" s="111"/>
      <c r="P210" s="111"/>
      <c r="S210" s="111"/>
      <c r="T210" s="111"/>
      <c r="V210" s="111"/>
      <c r="W210" s="111"/>
      <c r="X210" s="202"/>
      <c r="Y210" s="111"/>
      <c r="Z210" s="111"/>
      <c r="AA210" s="111"/>
      <c r="AB210" s="111"/>
      <c r="AC210" s="111"/>
      <c r="AD210" s="111"/>
      <c r="AE210" s="111"/>
      <c r="AF210" s="111"/>
      <c r="AG210" s="111"/>
      <c r="AH210" s="111"/>
      <c r="AI210" s="111"/>
      <c r="AL210" s="111"/>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row>
    <row r="211" spans="12:65" x14ac:dyDescent="0.2">
      <c r="L211" s="111"/>
      <c r="M211" s="111"/>
      <c r="N211" s="111"/>
      <c r="O211" s="111"/>
      <c r="P211" s="111"/>
      <c r="S211" s="111"/>
      <c r="T211" s="111"/>
      <c r="V211" s="111"/>
      <c r="W211" s="111"/>
      <c r="X211" s="202"/>
      <c r="Y211" s="111"/>
      <c r="Z211" s="111"/>
      <c r="AA211" s="111"/>
      <c r="AB211" s="111"/>
      <c r="AC211" s="111"/>
      <c r="AD211" s="111"/>
      <c r="AE211" s="111"/>
      <c r="AF211" s="111"/>
      <c r="AG211" s="111"/>
      <c r="AH211" s="111"/>
      <c r="AI211" s="111"/>
      <c r="AL211" s="111"/>
      <c r="AM211" s="96"/>
      <c r="AN211" s="96"/>
      <c r="AO211" s="96"/>
      <c r="AP211" s="96"/>
      <c r="AQ211" s="96"/>
      <c r="AR211" s="96"/>
      <c r="AS211" s="96"/>
      <c r="AT211" s="96"/>
      <c r="AU211" s="96"/>
      <c r="AV211" s="96"/>
      <c r="AW211" s="96"/>
      <c r="AX211" s="96"/>
      <c r="AY211" s="96"/>
      <c r="AZ211" s="96"/>
      <c r="BA211" s="96"/>
      <c r="BB211" s="96"/>
      <c r="BC211" s="96"/>
      <c r="BD211" s="96"/>
      <c r="BE211" s="96"/>
      <c r="BF211" s="96"/>
      <c r="BG211" s="96"/>
      <c r="BH211" s="96"/>
      <c r="BI211" s="96"/>
      <c r="BJ211" s="96"/>
      <c r="BK211" s="96"/>
      <c r="BL211" s="96"/>
      <c r="BM211" s="96"/>
    </row>
    <row r="212" spans="12:65" x14ac:dyDescent="0.2">
      <c r="L212" s="111"/>
      <c r="M212" s="111"/>
      <c r="N212" s="111"/>
      <c r="O212" s="111"/>
      <c r="P212" s="111"/>
      <c r="S212" s="111"/>
      <c r="T212" s="111"/>
      <c r="V212" s="111"/>
      <c r="W212" s="111"/>
      <c r="X212" s="202"/>
      <c r="Y212" s="111"/>
      <c r="Z212" s="111"/>
      <c r="AA212" s="111"/>
      <c r="AB212" s="111"/>
      <c r="AC212" s="111"/>
      <c r="AD212" s="111"/>
      <c r="AE212" s="111"/>
      <c r="AF212" s="111"/>
      <c r="AG212" s="111"/>
      <c r="AH212" s="111"/>
      <c r="AI212" s="111"/>
      <c r="AL212" s="111"/>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row>
    <row r="213" spans="12:65" x14ac:dyDescent="0.2">
      <c r="L213" s="111"/>
      <c r="M213" s="111"/>
      <c r="N213" s="111"/>
      <c r="O213" s="111"/>
      <c r="P213" s="111"/>
      <c r="S213" s="111"/>
      <c r="T213" s="111"/>
      <c r="V213" s="111"/>
      <c r="W213" s="111"/>
      <c r="X213" s="202"/>
      <c r="Y213" s="111"/>
      <c r="Z213" s="111"/>
      <c r="AA213" s="111"/>
      <c r="AB213" s="111"/>
      <c r="AC213" s="111"/>
      <c r="AD213" s="111"/>
      <c r="AE213" s="111"/>
      <c r="AF213" s="111"/>
      <c r="AG213" s="111"/>
      <c r="AH213" s="111"/>
      <c r="AI213" s="111"/>
      <c r="AL213" s="111"/>
      <c r="AM213" s="96"/>
      <c r="AN213" s="96"/>
      <c r="AO213" s="96"/>
      <c r="AP213" s="96"/>
      <c r="AQ213" s="96"/>
      <c r="AR213" s="96"/>
      <c r="AS213" s="96"/>
      <c r="AT213" s="96"/>
      <c r="AU213" s="96"/>
      <c r="AV213" s="96"/>
      <c r="AW213" s="96"/>
      <c r="AX213" s="96"/>
      <c r="AY213" s="96"/>
      <c r="AZ213" s="96"/>
      <c r="BA213" s="96"/>
      <c r="BB213" s="96"/>
      <c r="BC213" s="96"/>
      <c r="BD213" s="96"/>
      <c r="BE213" s="96"/>
      <c r="BF213" s="96"/>
      <c r="BG213" s="96"/>
      <c r="BH213" s="96"/>
      <c r="BI213" s="96"/>
      <c r="BJ213" s="96"/>
      <c r="BK213" s="96"/>
      <c r="BL213" s="96"/>
      <c r="BM213" s="96"/>
    </row>
    <row r="214" spans="12:65" x14ac:dyDescent="0.2">
      <c r="L214" s="111"/>
      <c r="M214" s="111"/>
      <c r="N214" s="111"/>
      <c r="O214" s="111"/>
      <c r="P214" s="111"/>
      <c r="S214" s="111"/>
      <c r="T214" s="111"/>
      <c r="V214" s="111"/>
      <c r="W214" s="111"/>
      <c r="X214" s="202"/>
      <c r="Y214" s="111"/>
      <c r="Z214" s="111"/>
      <c r="AA214" s="111"/>
      <c r="AB214" s="111"/>
      <c r="AC214" s="111"/>
      <c r="AD214" s="111"/>
      <c r="AE214" s="111"/>
      <c r="AF214" s="111"/>
      <c r="AG214" s="111"/>
      <c r="AH214" s="111"/>
      <c r="AI214" s="111"/>
      <c r="AL214" s="111"/>
      <c r="AM214" s="96"/>
      <c r="AN214" s="96"/>
      <c r="AO214" s="96"/>
      <c r="AP214" s="96"/>
      <c r="AQ214" s="96"/>
      <c r="AR214" s="96"/>
      <c r="AS214" s="96"/>
      <c r="AT214" s="96"/>
      <c r="AU214" s="96"/>
      <c r="AV214" s="96"/>
      <c r="AW214" s="96"/>
      <c r="AX214" s="96"/>
      <c r="AY214" s="96"/>
      <c r="AZ214" s="96"/>
      <c r="BA214" s="96"/>
      <c r="BB214" s="96"/>
      <c r="BC214" s="96"/>
      <c r="BD214" s="96"/>
      <c r="BE214" s="96"/>
      <c r="BF214" s="96"/>
      <c r="BG214" s="96"/>
      <c r="BH214" s="96"/>
      <c r="BI214" s="96"/>
      <c r="BJ214" s="96"/>
      <c r="BK214" s="96"/>
      <c r="BL214" s="96"/>
      <c r="BM214" s="96"/>
    </row>
    <row r="215" spans="12:65" x14ac:dyDescent="0.2">
      <c r="L215" s="111"/>
      <c r="M215" s="111"/>
      <c r="N215" s="111"/>
      <c r="O215" s="111"/>
      <c r="P215" s="111"/>
      <c r="S215" s="111"/>
      <c r="T215" s="111"/>
      <c r="V215" s="111"/>
      <c r="W215" s="111"/>
      <c r="X215" s="202"/>
      <c r="Y215" s="111"/>
      <c r="Z215" s="111"/>
      <c r="AA215" s="111"/>
      <c r="AB215" s="111"/>
      <c r="AC215" s="111"/>
      <c r="AD215" s="111"/>
      <c r="AE215" s="111"/>
      <c r="AF215" s="111"/>
      <c r="AG215" s="111"/>
      <c r="AH215" s="111"/>
      <c r="AI215" s="111"/>
      <c r="AL215" s="111"/>
      <c r="AM215" s="96"/>
      <c r="AN215" s="96"/>
      <c r="AO215" s="96"/>
      <c r="AP215" s="96"/>
      <c r="AQ215" s="96"/>
      <c r="AR215" s="96"/>
      <c r="AS215" s="96"/>
      <c r="AT215" s="96"/>
      <c r="AU215" s="96"/>
      <c r="AV215" s="96"/>
      <c r="AW215" s="96"/>
      <c r="AX215" s="96"/>
      <c r="AY215" s="96"/>
      <c r="AZ215" s="96"/>
      <c r="BA215" s="96"/>
      <c r="BB215" s="96"/>
      <c r="BC215" s="96"/>
      <c r="BD215" s="96"/>
      <c r="BE215" s="96"/>
      <c r="BF215" s="96"/>
      <c r="BG215" s="96"/>
      <c r="BH215" s="96"/>
      <c r="BI215" s="96"/>
      <c r="BJ215" s="96"/>
      <c r="BK215" s="96"/>
      <c r="BL215" s="96"/>
      <c r="BM215" s="96"/>
    </row>
    <row r="216" spans="12:65" x14ac:dyDescent="0.2">
      <c r="L216" s="111"/>
      <c r="M216" s="111"/>
      <c r="N216" s="111"/>
      <c r="O216" s="111"/>
      <c r="P216" s="111"/>
      <c r="S216" s="111"/>
      <c r="T216" s="111"/>
      <c r="V216" s="111"/>
      <c r="W216" s="111"/>
      <c r="X216" s="202"/>
      <c r="Y216" s="111"/>
      <c r="Z216" s="111"/>
      <c r="AA216" s="111"/>
      <c r="AB216" s="111"/>
      <c r="AC216" s="111"/>
      <c r="AD216" s="111"/>
      <c r="AE216" s="111"/>
      <c r="AF216" s="111"/>
      <c r="AG216" s="111"/>
      <c r="AH216" s="111"/>
      <c r="AI216" s="111"/>
      <c r="AL216" s="111"/>
      <c r="AM216" s="96"/>
      <c r="AN216" s="96"/>
      <c r="AO216" s="96"/>
      <c r="AP216" s="96"/>
      <c r="AQ216" s="96"/>
      <c r="AR216" s="96"/>
      <c r="AS216" s="96"/>
      <c r="AT216" s="96"/>
      <c r="AU216" s="96"/>
      <c r="AV216" s="96"/>
      <c r="AW216" s="96"/>
      <c r="AX216" s="96"/>
      <c r="AY216" s="96"/>
      <c r="AZ216" s="96"/>
      <c r="BA216" s="96"/>
      <c r="BB216" s="96"/>
      <c r="BC216" s="96"/>
      <c r="BD216" s="96"/>
      <c r="BE216" s="96"/>
      <c r="BF216" s="96"/>
      <c r="BG216" s="96"/>
      <c r="BH216" s="96"/>
      <c r="BI216" s="96"/>
      <c r="BJ216" s="96"/>
      <c r="BK216" s="96"/>
      <c r="BL216" s="96"/>
      <c r="BM216" s="96"/>
    </row>
    <row r="217" spans="12:65" x14ac:dyDescent="0.2">
      <c r="L217" s="111"/>
      <c r="M217" s="111"/>
      <c r="N217" s="111"/>
      <c r="O217" s="111"/>
      <c r="P217" s="111"/>
      <c r="S217" s="111"/>
      <c r="T217" s="111"/>
      <c r="V217" s="111"/>
      <c r="W217" s="111"/>
      <c r="X217" s="202"/>
      <c r="Y217" s="111"/>
      <c r="Z217" s="111"/>
      <c r="AA217" s="111"/>
      <c r="AB217" s="111"/>
      <c r="AC217" s="111"/>
      <c r="AD217" s="111"/>
      <c r="AE217" s="111"/>
      <c r="AF217" s="111"/>
      <c r="AG217" s="111"/>
      <c r="AH217" s="111"/>
      <c r="AI217" s="111"/>
      <c r="AL217" s="111"/>
      <c r="AM217" s="96"/>
      <c r="AN217" s="96"/>
      <c r="AO217" s="96"/>
      <c r="AP217" s="96"/>
      <c r="AQ217" s="96"/>
      <c r="AR217" s="96"/>
      <c r="AS217" s="96"/>
      <c r="AT217" s="96"/>
      <c r="AU217" s="96"/>
      <c r="AV217" s="96"/>
      <c r="AW217" s="96"/>
      <c r="AX217" s="96"/>
      <c r="AY217" s="96"/>
      <c r="AZ217" s="96"/>
      <c r="BA217" s="96"/>
      <c r="BB217" s="96"/>
      <c r="BC217" s="96"/>
      <c r="BD217" s="96"/>
      <c r="BE217" s="96"/>
      <c r="BF217" s="96"/>
      <c r="BG217" s="96"/>
      <c r="BH217" s="96"/>
      <c r="BI217" s="96"/>
      <c r="BJ217" s="96"/>
      <c r="BK217" s="96"/>
      <c r="BL217" s="96"/>
      <c r="BM217" s="96"/>
    </row>
    <row r="218" spans="12:65" x14ac:dyDescent="0.2">
      <c r="L218" s="111"/>
      <c r="M218" s="111"/>
      <c r="N218" s="111"/>
      <c r="O218" s="111"/>
      <c r="P218" s="111"/>
      <c r="S218" s="111"/>
      <c r="T218" s="111"/>
      <c r="V218" s="111"/>
      <c r="W218" s="111"/>
      <c r="X218" s="202"/>
      <c r="Y218" s="111"/>
      <c r="Z218" s="111"/>
      <c r="AA218" s="111"/>
      <c r="AB218" s="111"/>
      <c r="AC218" s="111"/>
      <c r="AD218" s="111"/>
      <c r="AE218" s="111"/>
      <c r="AF218" s="111"/>
      <c r="AG218" s="111"/>
      <c r="AH218" s="111"/>
      <c r="AI218" s="111"/>
      <c r="AL218" s="111"/>
      <c r="AM218" s="96"/>
      <c r="AN218" s="96"/>
      <c r="AO218" s="96"/>
      <c r="AP218" s="96"/>
      <c r="AQ218" s="96"/>
      <c r="AR218" s="96"/>
      <c r="AS218" s="96"/>
      <c r="AT218" s="96"/>
      <c r="AU218" s="96"/>
      <c r="AV218" s="96"/>
      <c r="AW218" s="96"/>
      <c r="AX218" s="96"/>
      <c r="AY218" s="96"/>
      <c r="AZ218" s="96"/>
      <c r="BA218" s="96"/>
      <c r="BB218" s="96"/>
      <c r="BC218" s="96"/>
      <c r="BD218" s="96"/>
      <c r="BE218" s="96"/>
      <c r="BF218" s="96"/>
      <c r="BG218" s="96"/>
      <c r="BH218" s="96"/>
      <c r="BI218" s="96"/>
      <c r="BJ218" s="96"/>
      <c r="BK218" s="96"/>
      <c r="BL218" s="96"/>
      <c r="BM218" s="96"/>
    </row>
    <row r="219" spans="12:65" x14ac:dyDescent="0.2">
      <c r="L219" s="111"/>
      <c r="M219" s="111"/>
      <c r="N219" s="111"/>
      <c r="O219" s="111"/>
      <c r="P219" s="111"/>
      <c r="S219" s="111"/>
      <c r="T219" s="111"/>
      <c r="V219" s="111"/>
      <c r="W219" s="111"/>
      <c r="X219" s="202"/>
      <c r="Y219" s="111"/>
      <c r="Z219" s="111"/>
      <c r="AA219" s="111"/>
      <c r="AB219" s="111"/>
      <c r="AC219" s="111"/>
      <c r="AD219" s="111"/>
      <c r="AE219" s="111"/>
      <c r="AF219" s="111"/>
      <c r="AG219" s="111"/>
      <c r="AH219" s="111"/>
      <c r="AI219" s="111"/>
      <c r="AL219" s="111"/>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row>
    <row r="220" spans="12:65" x14ac:dyDescent="0.2">
      <c r="L220" s="111"/>
      <c r="M220" s="111"/>
      <c r="N220" s="111"/>
      <c r="O220" s="111"/>
      <c r="P220" s="111"/>
      <c r="S220" s="111"/>
      <c r="T220" s="111"/>
      <c r="V220" s="111"/>
      <c r="W220" s="111"/>
      <c r="X220" s="202"/>
      <c r="Y220" s="111"/>
      <c r="Z220" s="111"/>
      <c r="AA220" s="111"/>
      <c r="AB220" s="111"/>
      <c r="AC220" s="111"/>
      <c r="AD220" s="111"/>
      <c r="AE220" s="111"/>
      <c r="AF220" s="111"/>
      <c r="AG220" s="111"/>
      <c r="AH220" s="111"/>
      <c r="AI220" s="111"/>
      <c r="AL220" s="111"/>
      <c r="AM220" s="96"/>
      <c r="AN220" s="96"/>
      <c r="AO220" s="96"/>
      <c r="AP220" s="96"/>
      <c r="AQ220" s="96"/>
      <c r="AR220" s="96"/>
      <c r="AS220" s="96"/>
      <c r="AT220" s="96"/>
      <c r="AU220" s="96"/>
      <c r="AV220" s="96"/>
      <c r="AW220" s="96"/>
      <c r="AX220" s="96"/>
      <c r="AY220" s="96"/>
      <c r="AZ220" s="96"/>
      <c r="BA220" s="96"/>
      <c r="BB220" s="96"/>
      <c r="BC220" s="96"/>
      <c r="BD220" s="96"/>
      <c r="BE220" s="96"/>
      <c r="BF220" s="96"/>
      <c r="BG220" s="96"/>
      <c r="BH220" s="96"/>
      <c r="BI220" s="96"/>
      <c r="BJ220" s="96"/>
      <c r="BK220" s="96"/>
      <c r="BL220" s="96"/>
      <c r="BM220" s="96"/>
    </row>
    <row r="221" spans="12:65" x14ac:dyDescent="0.2">
      <c r="L221" s="111"/>
      <c r="M221" s="111"/>
      <c r="N221" s="111"/>
      <c r="O221" s="111"/>
      <c r="P221" s="111"/>
      <c r="S221" s="111"/>
      <c r="T221" s="111"/>
      <c r="V221" s="111"/>
      <c r="W221" s="111"/>
      <c r="X221" s="202"/>
      <c r="Y221" s="111"/>
      <c r="Z221" s="111"/>
      <c r="AA221" s="111"/>
      <c r="AB221" s="111"/>
      <c r="AC221" s="111"/>
      <c r="AD221" s="111"/>
      <c r="AE221" s="111"/>
      <c r="AF221" s="111"/>
      <c r="AG221" s="111"/>
      <c r="AH221" s="111"/>
      <c r="AI221" s="111"/>
      <c r="AL221" s="111"/>
      <c r="AM221" s="96"/>
      <c r="AN221" s="96"/>
      <c r="AO221" s="96"/>
      <c r="AP221" s="96"/>
      <c r="AQ221" s="96"/>
      <c r="AR221" s="96"/>
      <c r="AS221" s="96"/>
      <c r="AT221" s="96"/>
      <c r="AU221" s="96"/>
      <c r="AV221" s="96"/>
      <c r="AW221" s="96"/>
      <c r="AX221" s="96"/>
      <c r="AY221" s="96"/>
      <c r="AZ221" s="96"/>
      <c r="BA221" s="96"/>
      <c r="BB221" s="96"/>
      <c r="BC221" s="96"/>
      <c r="BD221" s="96"/>
      <c r="BE221" s="96"/>
      <c r="BF221" s="96"/>
      <c r="BG221" s="96"/>
      <c r="BH221" s="96"/>
      <c r="BI221" s="96"/>
      <c r="BJ221" s="96"/>
      <c r="BK221" s="96"/>
      <c r="BL221" s="96"/>
      <c r="BM221" s="96"/>
    </row>
    <row r="222" spans="12:65" x14ac:dyDescent="0.2">
      <c r="L222" s="111"/>
      <c r="M222" s="111"/>
      <c r="N222" s="111"/>
      <c r="O222" s="111"/>
      <c r="P222" s="111"/>
      <c r="S222" s="111"/>
      <c r="T222" s="111"/>
      <c r="V222" s="111"/>
      <c r="W222" s="111"/>
      <c r="X222" s="202"/>
      <c r="Y222" s="111"/>
      <c r="Z222" s="111"/>
      <c r="AA222" s="111"/>
      <c r="AB222" s="111"/>
      <c r="AC222" s="111"/>
      <c r="AD222" s="111"/>
      <c r="AE222" s="111"/>
      <c r="AF222" s="111"/>
      <c r="AG222" s="111"/>
      <c r="AH222" s="111"/>
      <c r="AI222" s="111"/>
      <c r="AL222" s="111"/>
      <c r="AM222" s="96"/>
      <c r="AN222" s="96"/>
      <c r="AO222" s="96"/>
      <c r="AP222" s="96"/>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row>
    <row r="223" spans="12:65" x14ac:dyDescent="0.2">
      <c r="L223" s="111"/>
      <c r="M223" s="111"/>
      <c r="N223" s="111"/>
      <c r="O223" s="111"/>
      <c r="P223" s="111"/>
      <c r="S223" s="111"/>
      <c r="T223" s="111"/>
      <c r="V223" s="111"/>
      <c r="W223" s="111"/>
      <c r="X223" s="202"/>
      <c r="Y223" s="111"/>
      <c r="Z223" s="111"/>
      <c r="AA223" s="111"/>
      <c r="AB223" s="111"/>
      <c r="AC223" s="111"/>
      <c r="AD223" s="111"/>
      <c r="AE223" s="111"/>
      <c r="AF223" s="111"/>
      <c r="AG223" s="111"/>
      <c r="AH223" s="111"/>
      <c r="AI223" s="111"/>
      <c r="AL223" s="111"/>
      <c r="AM223" s="96"/>
      <c r="AN223" s="96"/>
      <c r="AO223" s="96"/>
      <c r="AP223" s="96"/>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row>
    <row r="224" spans="12:65" x14ac:dyDescent="0.2">
      <c r="L224" s="111"/>
      <c r="M224" s="111"/>
      <c r="N224" s="111"/>
      <c r="O224" s="111"/>
      <c r="P224" s="111"/>
      <c r="S224" s="111"/>
      <c r="T224" s="111"/>
      <c r="V224" s="111"/>
      <c r="W224" s="111"/>
      <c r="X224" s="202"/>
      <c r="Y224" s="111"/>
      <c r="Z224" s="111"/>
      <c r="AA224" s="111"/>
      <c r="AB224" s="111"/>
      <c r="AC224" s="111"/>
      <c r="AD224" s="111"/>
      <c r="AE224" s="111"/>
      <c r="AF224" s="111"/>
      <c r="AG224" s="111"/>
      <c r="AH224" s="111"/>
      <c r="AI224" s="111"/>
      <c r="AL224" s="111"/>
      <c r="AM224" s="96"/>
      <c r="AN224" s="96"/>
      <c r="AO224" s="96"/>
      <c r="AP224" s="96"/>
      <c r="AQ224" s="96"/>
      <c r="AR224" s="96"/>
      <c r="AS224" s="96"/>
      <c r="AT224" s="96"/>
      <c r="AU224" s="96"/>
      <c r="AV224" s="96"/>
      <c r="AW224" s="96"/>
      <c r="AX224" s="96"/>
      <c r="AY224" s="96"/>
      <c r="AZ224" s="96"/>
      <c r="BA224" s="96"/>
      <c r="BB224" s="96"/>
      <c r="BC224" s="96"/>
      <c r="BD224" s="96"/>
      <c r="BE224" s="96"/>
      <c r="BF224" s="96"/>
      <c r="BG224" s="96"/>
      <c r="BH224" s="96"/>
      <c r="BI224" s="96"/>
      <c r="BJ224" s="96"/>
      <c r="BK224" s="96"/>
      <c r="BL224" s="96"/>
      <c r="BM224" s="96"/>
    </row>
    <row r="225" spans="12:65" x14ac:dyDescent="0.2">
      <c r="L225" s="111"/>
      <c r="M225" s="111"/>
      <c r="N225" s="111"/>
      <c r="O225" s="111"/>
      <c r="P225" s="111"/>
      <c r="S225" s="111"/>
      <c r="T225" s="111"/>
      <c r="V225" s="111"/>
      <c r="W225" s="111"/>
      <c r="X225" s="202"/>
      <c r="Y225" s="111"/>
      <c r="Z225" s="111"/>
      <c r="AA225" s="111"/>
      <c r="AB225" s="111"/>
      <c r="AC225" s="111"/>
      <c r="AD225" s="111"/>
      <c r="AE225" s="111"/>
      <c r="AF225" s="111"/>
      <c r="AG225" s="111"/>
      <c r="AH225" s="111"/>
      <c r="AI225" s="111"/>
      <c r="AL225" s="111"/>
      <c r="AM225" s="96"/>
      <c r="AN225" s="96"/>
      <c r="AO225" s="96"/>
      <c r="AP225" s="96"/>
      <c r="AQ225" s="96"/>
      <c r="AR225" s="96"/>
      <c r="AS225" s="96"/>
      <c r="AT225" s="96"/>
      <c r="AU225" s="96"/>
      <c r="AV225" s="96"/>
      <c r="AW225" s="96"/>
      <c r="AX225" s="96"/>
      <c r="AY225" s="96"/>
      <c r="AZ225" s="96"/>
      <c r="BA225" s="96"/>
      <c r="BB225" s="96"/>
      <c r="BC225" s="96"/>
      <c r="BD225" s="96"/>
      <c r="BE225" s="96"/>
      <c r="BF225" s="96"/>
      <c r="BG225" s="96"/>
      <c r="BH225" s="96"/>
      <c r="BI225" s="96"/>
      <c r="BJ225" s="96"/>
      <c r="BK225" s="96"/>
      <c r="BL225" s="96"/>
      <c r="BM225" s="96"/>
    </row>
    <row r="226" spans="12:65" x14ac:dyDescent="0.2">
      <c r="L226" s="111"/>
      <c r="M226" s="111"/>
      <c r="N226" s="111"/>
      <c r="O226" s="111"/>
      <c r="P226" s="111"/>
      <c r="S226" s="111"/>
      <c r="T226" s="111"/>
      <c r="V226" s="111"/>
      <c r="W226" s="111"/>
      <c r="X226" s="202"/>
      <c r="Y226" s="111"/>
      <c r="Z226" s="111"/>
      <c r="AA226" s="111"/>
      <c r="AB226" s="111"/>
      <c r="AC226" s="111"/>
      <c r="AD226" s="111"/>
      <c r="AE226" s="111"/>
      <c r="AF226" s="111"/>
      <c r="AG226" s="111"/>
      <c r="AH226" s="111"/>
      <c r="AI226" s="111"/>
      <c r="AL226" s="111"/>
      <c r="AM226" s="96"/>
      <c r="AN226" s="96"/>
      <c r="AO226" s="96"/>
      <c r="AP226" s="96"/>
      <c r="AQ226" s="96"/>
      <c r="AR226" s="96"/>
      <c r="AS226" s="96"/>
      <c r="AT226" s="96"/>
      <c r="AU226" s="96"/>
      <c r="AV226" s="96"/>
      <c r="AW226" s="96"/>
      <c r="AX226" s="96"/>
      <c r="AY226" s="96"/>
      <c r="AZ226" s="96"/>
      <c r="BA226" s="96"/>
      <c r="BB226" s="96"/>
      <c r="BC226" s="96"/>
      <c r="BD226" s="96"/>
      <c r="BE226" s="96"/>
      <c r="BF226" s="96"/>
      <c r="BG226" s="96"/>
      <c r="BH226" s="96"/>
      <c r="BI226" s="96"/>
      <c r="BJ226" s="96"/>
      <c r="BK226" s="96"/>
      <c r="BL226" s="96"/>
      <c r="BM226" s="96"/>
    </row>
    <row r="227" spans="12:65" x14ac:dyDescent="0.2">
      <c r="L227" s="111"/>
      <c r="M227" s="111"/>
      <c r="N227" s="111"/>
      <c r="O227" s="111"/>
      <c r="P227" s="111"/>
      <c r="S227" s="111"/>
      <c r="T227" s="111"/>
      <c r="V227" s="111"/>
      <c r="W227" s="111"/>
      <c r="X227" s="202"/>
      <c r="Y227" s="111"/>
      <c r="Z227" s="111"/>
      <c r="AA227" s="111"/>
      <c r="AB227" s="111"/>
      <c r="AC227" s="111"/>
      <c r="AD227" s="111"/>
      <c r="AE227" s="111"/>
      <c r="AF227" s="111"/>
      <c r="AG227" s="111"/>
      <c r="AH227" s="111"/>
      <c r="AI227" s="111"/>
      <c r="AL227" s="111"/>
      <c r="AM227" s="96"/>
      <c r="AN227" s="96"/>
      <c r="AO227" s="96"/>
      <c r="AP227" s="96"/>
      <c r="AQ227" s="96"/>
      <c r="AR227" s="96"/>
      <c r="AS227" s="96"/>
      <c r="AT227" s="96"/>
      <c r="AU227" s="96"/>
      <c r="AV227" s="96"/>
      <c r="AW227" s="96"/>
      <c r="AX227" s="96"/>
      <c r="AY227" s="96"/>
      <c r="AZ227" s="96"/>
      <c r="BA227" s="96"/>
      <c r="BB227" s="96"/>
      <c r="BC227" s="96"/>
      <c r="BD227" s="96"/>
      <c r="BE227" s="96"/>
      <c r="BF227" s="96"/>
      <c r="BG227" s="96"/>
      <c r="BH227" s="96"/>
      <c r="BI227" s="96"/>
      <c r="BJ227" s="96"/>
      <c r="BK227" s="96"/>
      <c r="BL227" s="96"/>
      <c r="BM227" s="96"/>
    </row>
    <row r="228" spans="12:65" x14ac:dyDescent="0.2">
      <c r="L228" s="111"/>
      <c r="M228" s="111"/>
      <c r="N228" s="111"/>
      <c r="O228" s="111"/>
      <c r="P228" s="111"/>
      <c r="S228" s="111"/>
      <c r="T228" s="111"/>
      <c r="V228" s="111"/>
      <c r="W228" s="111"/>
      <c r="X228" s="202"/>
      <c r="Y228" s="111"/>
      <c r="Z228" s="111"/>
      <c r="AA228" s="111"/>
      <c r="AB228" s="111"/>
      <c r="AC228" s="111"/>
      <c r="AD228" s="111"/>
      <c r="AE228" s="111"/>
      <c r="AF228" s="111"/>
      <c r="AG228" s="111"/>
      <c r="AH228" s="111"/>
      <c r="AI228" s="111"/>
      <c r="AL228" s="111"/>
      <c r="AM228" s="96"/>
      <c r="AN228" s="96"/>
      <c r="AO228" s="96"/>
      <c r="AP228" s="96"/>
      <c r="AQ228" s="96"/>
      <c r="AR228" s="96"/>
      <c r="AS228" s="96"/>
      <c r="AT228" s="96"/>
      <c r="AU228" s="96"/>
      <c r="AV228" s="96"/>
      <c r="AW228" s="96"/>
      <c r="AX228" s="96"/>
      <c r="AY228" s="96"/>
      <c r="AZ228" s="96"/>
      <c r="BA228" s="96"/>
      <c r="BB228" s="96"/>
      <c r="BC228" s="96"/>
      <c r="BD228" s="96"/>
      <c r="BE228" s="96"/>
      <c r="BF228" s="96"/>
      <c r="BG228" s="96"/>
      <c r="BH228" s="96"/>
      <c r="BI228" s="96"/>
      <c r="BJ228" s="96"/>
      <c r="BK228" s="96"/>
      <c r="BL228" s="96"/>
      <c r="BM228" s="96"/>
    </row>
    <row r="229" spans="12:65" x14ac:dyDescent="0.2">
      <c r="L229" s="111"/>
      <c r="M229" s="111"/>
      <c r="N229" s="111"/>
      <c r="O229" s="111"/>
      <c r="P229" s="111"/>
      <c r="S229" s="111"/>
      <c r="T229" s="111"/>
      <c r="V229" s="111"/>
      <c r="W229" s="111"/>
      <c r="X229" s="202"/>
      <c r="Y229" s="111"/>
      <c r="Z229" s="111"/>
      <c r="AA229" s="111"/>
      <c r="AB229" s="111"/>
      <c r="AC229" s="111"/>
      <c r="AD229" s="111"/>
      <c r="AE229" s="111"/>
      <c r="AF229" s="111"/>
      <c r="AG229" s="111"/>
      <c r="AH229" s="111"/>
      <c r="AI229" s="111"/>
      <c r="AL229" s="111"/>
      <c r="AM229" s="96"/>
      <c r="AN229" s="96"/>
      <c r="AO229" s="96"/>
      <c r="AP229" s="96"/>
      <c r="AQ229" s="96"/>
      <c r="AR229" s="96"/>
      <c r="AS229" s="96"/>
      <c r="AT229" s="96"/>
      <c r="AU229" s="96"/>
      <c r="AV229" s="96"/>
      <c r="AW229" s="96"/>
      <c r="AX229" s="96"/>
      <c r="AY229" s="96"/>
      <c r="AZ229" s="96"/>
      <c r="BA229" s="96"/>
      <c r="BB229" s="96"/>
      <c r="BC229" s="96"/>
      <c r="BD229" s="96"/>
      <c r="BE229" s="96"/>
      <c r="BF229" s="96"/>
      <c r="BG229" s="96"/>
      <c r="BH229" s="96"/>
      <c r="BI229" s="96"/>
      <c r="BJ229" s="96"/>
      <c r="BK229" s="96"/>
      <c r="BL229" s="96"/>
      <c r="BM229" s="96"/>
    </row>
    <row r="230" spans="12:65" x14ac:dyDescent="0.2">
      <c r="L230" s="111"/>
      <c r="M230" s="111"/>
      <c r="N230" s="111"/>
      <c r="O230" s="111"/>
      <c r="P230" s="111"/>
      <c r="S230" s="111"/>
      <c r="T230" s="111"/>
      <c r="V230" s="111"/>
      <c r="W230" s="111"/>
      <c r="X230" s="202"/>
      <c r="Y230" s="111"/>
      <c r="Z230" s="111"/>
      <c r="AA230" s="111"/>
      <c r="AB230" s="111"/>
      <c r="AC230" s="111"/>
      <c r="AD230" s="111"/>
      <c r="AE230" s="111"/>
      <c r="AF230" s="111"/>
      <c r="AG230" s="111"/>
      <c r="AH230" s="111"/>
      <c r="AI230" s="111"/>
      <c r="AL230" s="111"/>
      <c r="AM230" s="96"/>
      <c r="AN230" s="96"/>
      <c r="AO230" s="96"/>
      <c r="AP230" s="96"/>
      <c r="AQ230" s="96"/>
      <c r="AR230" s="96"/>
      <c r="AS230" s="96"/>
      <c r="AT230" s="96"/>
      <c r="AU230" s="96"/>
      <c r="AV230" s="96"/>
      <c r="AW230" s="96"/>
      <c r="AX230" s="96"/>
      <c r="AY230" s="96"/>
      <c r="AZ230" s="96"/>
      <c r="BA230" s="96"/>
      <c r="BB230" s="96"/>
      <c r="BC230" s="96"/>
      <c r="BD230" s="96"/>
      <c r="BE230" s="96"/>
      <c r="BF230" s="96"/>
      <c r="BG230" s="96"/>
      <c r="BH230" s="96"/>
      <c r="BI230" s="96"/>
      <c r="BJ230" s="96"/>
      <c r="BK230" s="96"/>
      <c r="BL230" s="96"/>
      <c r="BM230" s="96"/>
    </row>
    <row r="231" spans="12:65" x14ac:dyDescent="0.2">
      <c r="L231" s="111"/>
      <c r="M231" s="111"/>
      <c r="N231" s="111"/>
      <c r="O231" s="111"/>
      <c r="P231" s="111"/>
      <c r="S231" s="111"/>
      <c r="T231" s="111"/>
      <c r="V231" s="111"/>
      <c r="W231" s="111"/>
      <c r="X231" s="202"/>
      <c r="Y231" s="111"/>
      <c r="Z231" s="111"/>
      <c r="AA231" s="111"/>
      <c r="AB231" s="111"/>
      <c r="AC231" s="111"/>
      <c r="AD231" s="111"/>
      <c r="AE231" s="111"/>
      <c r="AF231" s="111"/>
      <c r="AG231" s="111"/>
      <c r="AH231" s="111"/>
      <c r="AI231" s="111"/>
      <c r="AL231" s="111"/>
      <c r="AM231" s="96"/>
      <c r="AN231" s="96"/>
      <c r="AO231" s="96"/>
      <c r="AP231" s="96"/>
      <c r="AQ231" s="96"/>
      <c r="AR231" s="96"/>
      <c r="AS231" s="96"/>
      <c r="AT231" s="96"/>
      <c r="AU231" s="96"/>
      <c r="AV231" s="96"/>
      <c r="AW231" s="96"/>
      <c r="AX231" s="96"/>
      <c r="AY231" s="96"/>
      <c r="AZ231" s="96"/>
      <c r="BA231" s="96"/>
      <c r="BB231" s="96"/>
      <c r="BC231" s="96"/>
      <c r="BD231" s="96"/>
      <c r="BE231" s="96"/>
      <c r="BF231" s="96"/>
      <c r="BG231" s="96"/>
      <c r="BH231" s="96"/>
      <c r="BI231" s="96"/>
      <c r="BJ231" s="96"/>
      <c r="BK231" s="96"/>
      <c r="BL231" s="96"/>
      <c r="BM231" s="96"/>
    </row>
    <row r="232" spans="12:65" x14ac:dyDescent="0.2">
      <c r="L232" s="111"/>
      <c r="M232" s="111"/>
      <c r="N232" s="111"/>
      <c r="O232" s="111"/>
      <c r="P232" s="111"/>
      <c r="S232" s="111"/>
      <c r="T232" s="111"/>
      <c r="V232" s="111"/>
      <c r="W232" s="111"/>
      <c r="X232" s="202"/>
      <c r="Y232" s="111"/>
      <c r="Z232" s="111"/>
      <c r="AA232" s="111"/>
      <c r="AB232" s="111"/>
      <c r="AC232" s="111"/>
      <c r="AD232" s="111"/>
      <c r="AE232" s="111"/>
      <c r="AF232" s="111"/>
      <c r="AG232" s="111"/>
      <c r="AH232" s="111"/>
      <c r="AI232" s="111"/>
      <c r="AL232" s="111"/>
      <c r="AM232" s="96"/>
      <c r="AN232" s="96"/>
      <c r="AO232" s="96"/>
      <c r="AP232" s="96"/>
      <c r="AQ232" s="96"/>
      <c r="AR232" s="96"/>
      <c r="AS232" s="96"/>
      <c r="AT232" s="96"/>
      <c r="AU232" s="96"/>
      <c r="AV232" s="96"/>
      <c r="AW232" s="96"/>
      <c r="AX232" s="96"/>
      <c r="AY232" s="96"/>
      <c r="AZ232" s="96"/>
      <c r="BA232" s="96"/>
      <c r="BB232" s="96"/>
      <c r="BC232" s="96"/>
      <c r="BD232" s="96"/>
      <c r="BE232" s="96"/>
      <c r="BF232" s="96"/>
      <c r="BG232" s="96"/>
      <c r="BH232" s="96"/>
      <c r="BI232" s="96"/>
      <c r="BJ232" s="96"/>
      <c r="BK232" s="96"/>
      <c r="BL232" s="96"/>
      <c r="BM232" s="96"/>
    </row>
    <row r="233" spans="12:65" x14ac:dyDescent="0.2">
      <c r="L233" s="111"/>
      <c r="M233" s="111"/>
      <c r="N233" s="111"/>
      <c r="O233" s="111"/>
      <c r="P233" s="111"/>
      <c r="S233" s="111"/>
      <c r="T233" s="111"/>
      <c r="V233" s="111"/>
      <c r="W233" s="111"/>
      <c r="X233" s="202"/>
      <c r="Y233" s="111"/>
      <c r="Z233" s="111"/>
      <c r="AA233" s="111"/>
      <c r="AB233" s="111"/>
      <c r="AC233" s="111"/>
      <c r="AD233" s="111"/>
      <c r="AE233" s="111"/>
      <c r="AF233" s="111"/>
      <c r="AG233" s="111"/>
      <c r="AH233" s="111"/>
      <c r="AI233" s="111"/>
      <c r="AL233" s="111"/>
      <c r="AM233" s="96"/>
      <c r="AN233" s="96"/>
      <c r="AO233" s="96"/>
      <c r="AP233" s="96"/>
      <c r="AQ233" s="96"/>
      <c r="AR233" s="96"/>
      <c r="AS233" s="96"/>
      <c r="AT233" s="96"/>
      <c r="AU233" s="96"/>
      <c r="AV233" s="96"/>
      <c r="AW233" s="96"/>
      <c r="AX233" s="96"/>
      <c r="AY233" s="96"/>
      <c r="AZ233" s="96"/>
      <c r="BA233" s="96"/>
      <c r="BB233" s="96"/>
      <c r="BC233" s="96"/>
      <c r="BD233" s="96"/>
      <c r="BE233" s="96"/>
      <c r="BF233" s="96"/>
      <c r="BG233" s="96"/>
      <c r="BH233" s="96"/>
      <c r="BI233" s="96"/>
      <c r="BJ233" s="96"/>
      <c r="BK233" s="96"/>
      <c r="BL233" s="96"/>
      <c r="BM233" s="96"/>
    </row>
    <row r="234" spans="12:65" x14ac:dyDescent="0.2">
      <c r="L234" s="111"/>
      <c r="M234" s="111"/>
      <c r="N234" s="111"/>
      <c r="O234" s="111"/>
      <c r="P234" s="111"/>
      <c r="S234" s="111"/>
      <c r="T234" s="111"/>
      <c r="V234" s="111"/>
      <c r="W234" s="111"/>
      <c r="X234" s="202"/>
      <c r="Y234" s="111"/>
      <c r="Z234" s="111"/>
      <c r="AA234" s="111"/>
      <c r="AB234" s="111"/>
      <c r="AC234" s="111"/>
      <c r="AD234" s="111"/>
      <c r="AE234" s="111"/>
      <c r="AF234" s="111"/>
      <c r="AG234" s="111"/>
      <c r="AH234" s="111"/>
      <c r="AI234" s="111"/>
      <c r="AL234" s="111"/>
      <c r="AM234" s="96"/>
      <c r="AN234" s="96"/>
      <c r="AO234" s="96"/>
      <c r="AP234" s="96"/>
      <c r="AQ234" s="96"/>
      <c r="AR234" s="96"/>
      <c r="AS234" s="96"/>
      <c r="AT234" s="96"/>
      <c r="AU234" s="96"/>
      <c r="AV234" s="96"/>
      <c r="AW234" s="96"/>
      <c r="AX234" s="96"/>
      <c r="AY234" s="96"/>
      <c r="AZ234" s="96"/>
      <c r="BA234" s="96"/>
      <c r="BB234" s="96"/>
      <c r="BC234" s="96"/>
      <c r="BD234" s="96"/>
      <c r="BE234" s="96"/>
      <c r="BF234" s="96"/>
      <c r="BG234" s="96"/>
      <c r="BH234" s="96"/>
      <c r="BI234" s="96"/>
      <c r="BJ234" s="96"/>
      <c r="BK234" s="96"/>
      <c r="BL234" s="96"/>
      <c r="BM234" s="96"/>
    </row>
    <row r="235" spans="12:65" x14ac:dyDescent="0.2">
      <c r="L235" s="111"/>
      <c r="M235" s="111"/>
      <c r="N235" s="111"/>
      <c r="O235" s="111"/>
      <c r="P235" s="111"/>
      <c r="S235" s="111"/>
      <c r="T235" s="111"/>
      <c r="V235" s="111"/>
      <c r="W235" s="111"/>
      <c r="X235" s="202"/>
      <c r="Y235" s="111"/>
      <c r="Z235" s="111"/>
      <c r="AA235" s="111"/>
      <c r="AB235" s="111"/>
      <c r="AC235" s="111"/>
      <c r="AD235" s="111"/>
      <c r="AE235" s="111"/>
      <c r="AF235" s="111"/>
      <c r="AG235" s="111"/>
      <c r="AH235" s="111"/>
      <c r="AI235" s="111"/>
      <c r="AL235" s="111"/>
      <c r="AM235" s="96"/>
      <c r="AN235" s="96"/>
      <c r="AO235" s="96"/>
      <c r="AP235" s="96"/>
      <c r="AQ235" s="96"/>
      <c r="AR235" s="96"/>
      <c r="AS235" s="96"/>
      <c r="AT235" s="96"/>
      <c r="AU235" s="96"/>
      <c r="AV235" s="96"/>
      <c r="AW235" s="96"/>
      <c r="AX235" s="96"/>
      <c r="AY235" s="96"/>
      <c r="AZ235" s="96"/>
      <c r="BA235" s="96"/>
      <c r="BB235" s="96"/>
      <c r="BC235" s="96"/>
      <c r="BD235" s="96"/>
      <c r="BE235" s="96"/>
      <c r="BF235" s="96"/>
      <c r="BG235" s="96"/>
      <c r="BH235" s="96"/>
      <c r="BI235" s="96"/>
      <c r="BJ235" s="96"/>
      <c r="BK235" s="96"/>
      <c r="BL235" s="96"/>
      <c r="BM235" s="96"/>
    </row>
    <row r="236" spans="12:65" x14ac:dyDescent="0.2">
      <c r="L236" s="111"/>
      <c r="M236" s="111"/>
      <c r="N236" s="111"/>
      <c r="O236" s="111"/>
      <c r="P236" s="111"/>
      <c r="S236" s="111"/>
      <c r="T236" s="111"/>
      <c r="V236" s="111"/>
      <c r="W236" s="111"/>
      <c r="X236" s="202"/>
      <c r="Y236" s="111"/>
      <c r="Z236" s="111"/>
      <c r="AA236" s="111"/>
      <c r="AB236" s="111"/>
      <c r="AC236" s="111"/>
      <c r="AD236" s="111"/>
      <c r="AE236" s="111"/>
      <c r="AF236" s="111"/>
      <c r="AG236" s="111"/>
      <c r="AH236" s="111"/>
      <c r="AI236" s="111"/>
      <c r="AL236" s="111"/>
      <c r="AM236" s="96"/>
      <c r="AN236" s="96"/>
      <c r="AO236" s="96"/>
      <c r="AP236" s="96"/>
      <c r="AQ236" s="96"/>
      <c r="AR236" s="96"/>
      <c r="AS236" s="96"/>
      <c r="AT236" s="96"/>
      <c r="AU236" s="96"/>
      <c r="AV236" s="96"/>
      <c r="AW236" s="96"/>
      <c r="AX236" s="96"/>
      <c r="AY236" s="96"/>
      <c r="AZ236" s="96"/>
      <c r="BA236" s="96"/>
      <c r="BB236" s="96"/>
      <c r="BC236" s="96"/>
      <c r="BD236" s="96"/>
      <c r="BE236" s="96"/>
      <c r="BF236" s="96"/>
      <c r="BG236" s="96"/>
      <c r="BH236" s="96"/>
      <c r="BI236" s="96"/>
      <c r="BJ236" s="96"/>
      <c r="BK236" s="96"/>
      <c r="BL236" s="96"/>
      <c r="BM236" s="96"/>
    </row>
    <row r="237" spans="12:65" x14ac:dyDescent="0.2">
      <c r="L237" s="111"/>
      <c r="M237" s="111"/>
      <c r="N237" s="111"/>
      <c r="O237" s="111"/>
      <c r="P237" s="111"/>
      <c r="S237" s="111"/>
      <c r="T237" s="111"/>
      <c r="V237" s="111"/>
      <c r="W237" s="111"/>
      <c r="X237" s="202"/>
      <c r="Y237" s="111"/>
      <c r="Z237" s="111"/>
      <c r="AA237" s="111"/>
      <c r="AB237" s="111"/>
      <c r="AC237" s="111"/>
      <c r="AD237" s="111"/>
      <c r="AE237" s="111"/>
      <c r="AF237" s="111"/>
      <c r="AG237" s="111"/>
      <c r="AH237" s="111"/>
      <c r="AI237" s="111"/>
      <c r="AL237" s="111"/>
      <c r="AM237" s="96"/>
      <c r="AN237" s="96"/>
      <c r="AO237" s="96"/>
      <c r="AP237" s="96"/>
      <c r="AQ237" s="96"/>
      <c r="AR237" s="96"/>
      <c r="AS237" s="96"/>
      <c r="AT237" s="96"/>
      <c r="AU237" s="96"/>
      <c r="AV237" s="96"/>
      <c r="AW237" s="96"/>
      <c r="AX237" s="96"/>
      <c r="AY237" s="96"/>
      <c r="AZ237" s="96"/>
      <c r="BA237" s="96"/>
      <c r="BB237" s="96"/>
      <c r="BC237" s="96"/>
      <c r="BD237" s="96"/>
      <c r="BE237" s="96"/>
      <c r="BF237" s="96"/>
      <c r="BG237" s="96"/>
      <c r="BH237" s="96"/>
      <c r="BI237" s="96"/>
      <c r="BJ237" s="96"/>
      <c r="BK237" s="96"/>
      <c r="BL237" s="96"/>
      <c r="BM237" s="96"/>
    </row>
    <row r="238" spans="12:65" x14ac:dyDescent="0.2">
      <c r="L238" s="111"/>
      <c r="M238" s="111"/>
      <c r="N238" s="111"/>
      <c r="O238" s="111"/>
      <c r="P238" s="111"/>
      <c r="S238" s="111"/>
      <c r="T238" s="111"/>
      <c r="V238" s="111"/>
      <c r="W238" s="111"/>
      <c r="X238" s="202"/>
      <c r="Y238" s="111"/>
      <c r="Z238" s="111"/>
      <c r="AA238" s="111"/>
      <c r="AB238" s="111"/>
      <c r="AC238" s="111"/>
      <c r="AD238" s="111"/>
      <c r="AE238" s="111"/>
      <c r="AF238" s="111"/>
      <c r="AG238" s="111"/>
      <c r="AH238" s="111"/>
      <c r="AI238" s="111"/>
      <c r="AL238" s="111"/>
      <c r="AM238" s="96"/>
      <c r="AN238" s="96"/>
      <c r="AO238" s="96"/>
      <c r="AP238" s="96"/>
      <c r="AQ238" s="96"/>
      <c r="AR238" s="96"/>
      <c r="AS238" s="96"/>
      <c r="AT238" s="96"/>
      <c r="AU238" s="96"/>
      <c r="AV238" s="96"/>
      <c r="AW238" s="96"/>
      <c r="AX238" s="96"/>
      <c r="AY238" s="96"/>
      <c r="AZ238" s="96"/>
      <c r="BA238" s="96"/>
      <c r="BB238" s="96"/>
      <c r="BC238" s="96"/>
      <c r="BD238" s="96"/>
      <c r="BE238" s="96"/>
      <c r="BF238" s="96"/>
      <c r="BG238" s="96"/>
      <c r="BH238" s="96"/>
      <c r="BI238" s="96"/>
      <c r="BJ238" s="96"/>
      <c r="BK238" s="96"/>
      <c r="BL238" s="96"/>
      <c r="BM238" s="96"/>
    </row>
    <row r="239" spans="12:65" x14ac:dyDescent="0.2">
      <c r="L239" s="111"/>
      <c r="M239" s="111"/>
      <c r="N239" s="111"/>
      <c r="O239" s="111"/>
      <c r="P239" s="111"/>
      <c r="S239" s="111"/>
      <c r="T239" s="111"/>
      <c r="V239" s="111"/>
      <c r="W239" s="111"/>
      <c r="X239" s="202"/>
      <c r="Y239" s="111"/>
      <c r="Z239" s="111"/>
      <c r="AA239" s="111"/>
      <c r="AB239" s="111"/>
      <c r="AC239" s="111"/>
      <c r="AD239" s="111"/>
      <c r="AE239" s="111"/>
      <c r="AF239" s="111"/>
      <c r="AG239" s="111"/>
      <c r="AH239" s="111"/>
      <c r="AI239" s="111"/>
      <c r="AL239" s="111"/>
      <c r="AM239" s="96"/>
      <c r="AN239" s="96"/>
      <c r="AO239" s="96"/>
      <c r="AP239" s="96"/>
      <c r="AQ239" s="96"/>
      <c r="AR239" s="96"/>
      <c r="AS239" s="96"/>
      <c r="AT239" s="96"/>
      <c r="AU239" s="96"/>
      <c r="AV239" s="96"/>
      <c r="AW239" s="96"/>
      <c r="AX239" s="96"/>
      <c r="AY239" s="96"/>
      <c r="AZ239" s="96"/>
      <c r="BA239" s="96"/>
      <c r="BB239" s="96"/>
      <c r="BC239" s="96"/>
      <c r="BD239" s="96"/>
      <c r="BE239" s="96"/>
      <c r="BF239" s="96"/>
      <c r="BG239" s="96"/>
      <c r="BH239" s="96"/>
      <c r="BI239" s="96"/>
      <c r="BJ239" s="96"/>
      <c r="BK239" s="96"/>
      <c r="BL239" s="96"/>
      <c r="BM239" s="96"/>
    </row>
    <row r="240" spans="12:65" x14ac:dyDescent="0.2">
      <c r="L240" s="111"/>
      <c r="M240" s="111"/>
      <c r="N240" s="111"/>
      <c r="O240" s="111"/>
      <c r="P240" s="111"/>
      <c r="S240" s="111"/>
      <c r="T240" s="111"/>
      <c r="V240" s="111"/>
      <c r="W240" s="111"/>
      <c r="X240" s="202"/>
      <c r="Y240" s="111"/>
      <c r="Z240" s="111"/>
      <c r="AA240" s="111"/>
      <c r="AB240" s="111"/>
      <c r="AC240" s="111"/>
      <c r="AD240" s="111"/>
      <c r="AE240" s="111"/>
      <c r="AF240" s="111"/>
      <c r="AG240" s="111"/>
      <c r="AH240" s="111"/>
      <c r="AI240" s="111"/>
      <c r="AL240" s="111"/>
      <c r="AM240" s="96"/>
      <c r="AN240" s="96"/>
      <c r="AO240" s="96"/>
      <c r="AP240" s="96"/>
      <c r="AQ240" s="96"/>
      <c r="AR240" s="96"/>
      <c r="AS240" s="96"/>
      <c r="AT240" s="96"/>
      <c r="AU240" s="96"/>
      <c r="AV240" s="96"/>
      <c r="AW240" s="96"/>
      <c r="AX240" s="96"/>
      <c r="AY240" s="96"/>
      <c r="AZ240" s="96"/>
      <c r="BA240" s="96"/>
      <c r="BB240" s="96"/>
      <c r="BC240" s="96"/>
      <c r="BD240" s="96"/>
      <c r="BE240" s="96"/>
      <c r="BF240" s="96"/>
      <c r="BG240" s="96"/>
      <c r="BH240" s="96"/>
      <c r="BI240" s="96"/>
      <c r="BJ240" s="96"/>
      <c r="BK240" s="96"/>
      <c r="BL240" s="96"/>
      <c r="BM240" s="96"/>
    </row>
    <row r="241" spans="12:65" x14ac:dyDescent="0.2">
      <c r="L241" s="111"/>
      <c r="M241" s="111"/>
      <c r="N241" s="111"/>
      <c r="O241" s="111"/>
      <c r="P241" s="111"/>
      <c r="S241" s="111"/>
      <c r="T241" s="111"/>
      <c r="V241" s="111"/>
      <c r="W241" s="111"/>
      <c r="X241" s="202"/>
      <c r="Y241" s="111"/>
      <c r="Z241" s="111"/>
      <c r="AA241" s="111"/>
      <c r="AB241" s="111"/>
      <c r="AC241" s="111"/>
      <c r="AD241" s="111"/>
      <c r="AE241" s="111"/>
      <c r="AF241" s="111"/>
      <c r="AG241" s="111"/>
      <c r="AH241" s="111"/>
      <c r="AI241" s="111"/>
      <c r="AL241" s="111"/>
      <c r="AM241" s="96"/>
      <c r="AN241" s="96"/>
      <c r="AO241" s="96"/>
      <c r="AP241" s="96"/>
      <c r="AQ241" s="96"/>
      <c r="AR241" s="96"/>
      <c r="AS241" s="96"/>
      <c r="AT241" s="96"/>
      <c r="AU241" s="96"/>
      <c r="AV241" s="96"/>
      <c r="AW241" s="96"/>
      <c r="AX241" s="96"/>
      <c r="AY241" s="96"/>
      <c r="AZ241" s="96"/>
      <c r="BA241" s="96"/>
      <c r="BB241" s="96"/>
      <c r="BC241" s="96"/>
      <c r="BD241" s="96"/>
      <c r="BE241" s="96"/>
      <c r="BF241" s="96"/>
      <c r="BG241" s="96"/>
      <c r="BH241" s="96"/>
      <c r="BI241" s="96"/>
      <c r="BJ241" s="96"/>
      <c r="BK241" s="96"/>
      <c r="BL241" s="96"/>
      <c r="BM241" s="96"/>
    </row>
    <row r="242" spans="12:65" x14ac:dyDescent="0.2">
      <c r="L242" s="111"/>
      <c r="M242" s="111"/>
      <c r="N242" s="111"/>
      <c r="O242" s="111"/>
      <c r="P242" s="111"/>
      <c r="S242" s="111"/>
      <c r="T242" s="111"/>
      <c r="V242" s="111"/>
      <c r="W242" s="111"/>
      <c r="X242" s="202"/>
      <c r="Y242" s="111"/>
      <c r="Z242" s="111"/>
      <c r="AA242" s="111"/>
      <c r="AB242" s="111"/>
      <c r="AC242" s="111"/>
      <c r="AD242" s="111"/>
      <c r="AE242" s="111"/>
      <c r="AF242" s="111"/>
      <c r="AG242" s="111"/>
      <c r="AH242" s="111"/>
      <c r="AI242" s="111"/>
      <c r="AL242" s="111"/>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row>
    <row r="243" spans="12:65" x14ac:dyDescent="0.2">
      <c r="L243" s="111"/>
      <c r="M243" s="111"/>
      <c r="N243" s="111"/>
      <c r="O243" s="111"/>
      <c r="P243" s="111"/>
      <c r="S243" s="111"/>
      <c r="T243" s="111"/>
      <c r="V243" s="111"/>
      <c r="W243" s="111"/>
      <c r="X243" s="202"/>
      <c r="Y243" s="111"/>
      <c r="Z243" s="111"/>
      <c r="AA243" s="111"/>
      <c r="AB243" s="111"/>
      <c r="AC243" s="111"/>
      <c r="AD243" s="111"/>
      <c r="AE243" s="111"/>
      <c r="AF243" s="111"/>
      <c r="AG243" s="111"/>
      <c r="AH243" s="111"/>
      <c r="AI243" s="111"/>
      <c r="AL243" s="111"/>
      <c r="AM243" s="96"/>
      <c r="AN243" s="96"/>
      <c r="AO243" s="96"/>
      <c r="AP243" s="96"/>
      <c r="AQ243" s="96"/>
      <c r="AR243" s="96"/>
      <c r="AS243" s="96"/>
      <c r="AT243" s="96"/>
      <c r="AU243" s="96"/>
      <c r="AV243" s="96"/>
      <c r="AW243" s="96"/>
      <c r="AX243" s="96"/>
      <c r="AY243" s="96"/>
      <c r="AZ243" s="96"/>
      <c r="BA243" s="96"/>
      <c r="BB243" s="96"/>
      <c r="BC243" s="96"/>
      <c r="BD243" s="96"/>
      <c r="BE243" s="96"/>
      <c r="BF243" s="96"/>
      <c r="BG243" s="96"/>
      <c r="BH243" s="96"/>
      <c r="BI243" s="96"/>
      <c r="BJ243" s="96"/>
      <c r="BK243" s="96"/>
      <c r="BL243" s="96"/>
      <c r="BM243" s="96"/>
    </row>
    <row r="244" spans="12:65" x14ac:dyDescent="0.2">
      <c r="L244" s="111"/>
      <c r="M244" s="111"/>
      <c r="N244" s="111"/>
      <c r="O244" s="111"/>
      <c r="P244" s="111"/>
      <c r="S244" s="111"/>
      <c r="T244" s="111"/>
      <c r="V244" s="111"/>
      <c r="W244" s="111"/>
      <c r="X244" s="202"/>
      <c r="Y244" s="111"/>
      <c r="Z244" s="111"/>
      <c r="AA244" s="111"/>
      <c r="AB244" s="111"/>
      <c r="AC244" s="111"/>
      <c r="AD244" s="111"/>
      <c r="AE244" s="111"/>
      <c r="AF244" s="111"/>
      <c r="AG244" s="111"/>
      <c r="AH244" s="111"/>
      <c r="AI244" s="111"/>
      <c r="AL244" s="111"/>
      <c r="AM244" s="96"/>
      <c r="AN244" s="96"/>
      <c r="AO244" s="96"/>
      <c r="AP244" s="96"/>
      <c r="AQ244" s="96"/>
      <c r="AR244" s="96"/>
      <c r="AS244" s="96"/>
      <c r="AT244" s="96"/>
      <c r="AU244" s="96"/>
      <c r="AV244" s="96"/>
      <c r="AW244" s="96"/>
      <c r="AX244" s="96"/>
      <c r="AY244" s="96"/>
      <c r="AZ244" s="96"/>
      <c r="BA244" s="96"/>
      <c r="BB244" s="96"/>
      <c r="BC244" s="96"/>
      <c r="BD244" s="96"/>
      <c r="BE244" s="96"/>
      <c r="BF244" s="96"/>
      <c r="BG244" s="96"/>
      <c r="BH244" s="96"/>
      <c r="BI244" s="96"/>
      <c r="BJ244" s="96"/>
      <c r="BK244" s="96"/>
      <c r="BL244" s="96"/>
      <c r="BM244" s="96"/>
    </row>
    <row r="245" spans="12:65" x14ac:dyDescent="0.2">
      <c r="L245" s="111"/>
      <c r="M245" s="111"/>
      <c r="N245" s="111"/>
      <c r="O245" s="111"/>
      <c r="P245" s="111"/>
      <c r="S245" s="111"/>
      <c r="T245" s="111"/>
      <c r="V245" s="111"/>
      <c r="W245" s="111"/>
      <c r="X245" s="202"/>
      <c r="Y245" s="111"/>
      <c r="Z245" s="111"/>
      <c r="AA245" s="111"/>
      <c r="AB245" s="111"/>
      <c r="AC245" s="111"/>
      <c r="AD245" s="111"/>
      <c r="AE245" s="111"/>
      <c r="AF245" s="111"/>
      <c r="AG245" s="111"/>
      <c r="AH245" s="111"/>
      <c r="AI245" s="111"/>
      <c r="AL245" s="111"/>
      <c r="AM245" s="96"/>
      <c r="AN245" s="96"/>
      <c r="AO245" s="96"/>
      <c r="AP245" s="96"/>
      <c r="AQ245" s="96"/>
      <c r="AR245" s="96"/>
      <c r="AS245" s="96"/>
      <c r="AT245" s="96"/>
      <c r="AU245" s="96"/>
      <c r="AV245" s="96"/>
      <c r="AW245" s="96"/>
      <c r="AX245" s="96"/>
      <c r="AY245" s="96"/>
      <c r="AZ245" s="96"/>
      <c r="BA245" s="96"/>
      <c r="BB245" s="96"/>
      <c r="BC245" s="96"/>
      <c r="BD245" s="96"/>
      <c r="BE245" s="96"/>
      <c r="BF245" s="96"/>
      <c r="BG245" s="96"/>
      <c r="BH245" s="96"/>
      <c r="BI245" s="96"/>
      <c r="BJ245" s="96"/>
      <c r="BK245" s="96"/>
      <c r="BL245" s="96"/>
      <c r="BM245" s="96"/>
    </row>
    <row r="246" spans="12:65" x14ac:dyDescent="0.2">
      <c r="L246" s="111"/>
      <c r="M246" s="111"/>
      <c r="N246" s="111"/>
      <c r="O246" s="111"/>
      <c r="P246" s="111"/>
      <c r="S246" s="111"/>
      <c r="T246" s="111"/>
      <c r="V246" s="111"/>
      <c r="W246" s="111"/>
      <c r="X246" s="202"/>
      <c r="Y246" s="111"/>
      <c r="Z246" s="111"/>
      <c r="AA246" s="111"/>
      <c r="AB246" s="111"/>
      <c r="AC246" s="111"/>
      <c r="AD246" s="111"/>
      <c r="AE246" s="111"/>
      <c r="AF246" s="111"/>
      <c r="AG246" s="111"/>
      <c r="AH246" s="111"/>
      <c r="AI246" s="111"/>
      <c r="AL246" s="111"/>
      <c r="AM246" s="96"/>
      <c r="AN246" s="96"/>
      <c r="AO246" s="96"/>
      <c r="AP246" s="96"/>
      <c r="AQ246" s="96"/>
      <c r="AR246" s="96"/>
      <c r="AS246" s="96"/>
      <c r="AT246" s="96"/>
      <c r="AU246" s="96"/>
      <c r="AV246" s="96"/>
      <c r="AW246" s="96"/>
      <c r="AX246" s="96"/>
      <c r="AY246" s="96"/>
      <c r="AZ246" s="96"/>
      <c r="BA246" s="96"/>
      <c r="BB246" s="96"/>
      <c r="BC246" s="96"/>
      <c r="BD246" s="96"/>
      <c r="BE246" s="96"/>
      <c r="BF246" s="96"/>
      <c r="BG246" s="96"/>
      <c r="BH246" s="96"/>
      <c r="BI246" s="96"/>
      <c r="BJ246" s="96"/>
      <c r="BK246" s="96"/>
      <c r="BL246" s="96"/>
      <c r="BM246" s="96"/>
    </row>
    <row r="247" spans="12:65" x14ac:dyDescent="0.2">
      <c r="L247" s="111"/>
      <c r="M247" s="111"/>
      <c r="N247" s="111"/>
      <c r="O247" s="111"/>
      <c r="P247" s="111"/>
      <c r="S247" s="111"/>
      <c r="T247" s="111"/>
      <c r="V247" s="111"/>
      <c r="W247" s="111"/>
      <c r="X247" s="202"/>
      <c r="Y247" s="111"/>
      <c r="Z247" s="111"/>
      <c r="AA247" s="111"/>
      <c r="AB247" s="111"/>
      <c r="AC247" s="111"/>
      <c r="AD247" s="111"/>
      <c r="AE247" s="111"/>
      <c r="AF247" s="111"/>
      <c r="AG247" s="111"/>
      <c r="AH247" s="111"/>
      <c r="AI247" s="111"/>
      <c r="AL247" s="111"/>
      <c r="AM247" s="96"/>
      <c r="AN247" s="96"/>
      <c r="AO247" s="96"/>
      <c r="AP247" s="96"/>
      <c r="AQ247" s="96"/>
      <c r="AR247" s="96"/>
      <c r="AS247" s="96"/>
      <c r="AT247" s="96"/>
      <c r="AU247" s="96"/>
      <c r="AV247" s="96"/>
      <c r="AW247" s="96"/>
      <c r="AX247" s="96"/>
      <c r="AY247" s="96"/>
      <c r="AZ247" s="96"/>
      <c r="BA247" s="96"/>
      <c r="BB247" s="96"/>
      <c r="BC247" s="96"/>
      <c r="BD247" s="96"/>
      <c r="BE247" s="96"/>
      <c r="BF247" s="96"/>
      <c r="BG247" s="96"/>
      <c r="BH247" s="96"/>
      <c r="BI247" s="96"/>
      <c r="BJ247" s="96"/>
      <c r="BK247" s="96"/>
      <c r="BL247" s="96"/>
      <c r="BM247" s="96"/>
    </row>
    <row r="248" spans="12:65" x14ac:dyDescent="0.2">
      <c r="L248" s="111"/>
      <c r="M248" s="111"/>
      <c r="N248" s="111"/>
      <c r="O248" s="111"/>
      <c r="P248" s="111"/>
      <c r="S248" s="111"/>
      <c r="T248" s="111"/>
      <c r="V248" s="111"/>
      <c r="W248" s="111"/>
      <c r="X248" s="202"/>
      <c r="Y248" s="111"/>
      <c r="Z248" s="111"/>
      <c r="AA248" s="111"/>
      <c r="AB248" s="111"/>
      <c r="AC248" s="111"/>
      <c r="AD248" s="111"/>
      <c r="AE248" s="111"/>
      <c r="AF248" s="111"/>
      <c r="AG248" s="111"/>
      <c r="AH248" s="111"/>
      <c r="AI248" s="111"/>
      <c r="AL248" s="111"/>
      <c r="AM248" s="96"/>
      <c r="AN248" s="96"/>
      <c r="AO248" s="96"/>
      <c r="AP248" s="96"/>
      <c r="AQ248" s="96"/>
      <c r="AR248" s="96"/>
      <c r="AS248" s="96"/>
      <c r="AT248" s="96"/>
      <c r="AU248" s="96"/>
      <c r="AV248" s="96"/>
      <c r="AW248" s="96"/>
      <c r="AX248" s="96"/>
      <c r="AY248" s="96"/>
      <c r="AZ248" s="96"/>
      <c r="BA248" s="96"/>
      <c r="BB248" s="96"/>
      <c r="BC248" s="96"/>
      <c r="BD248" s="96"/>
      <c r="BE248" s="96"/>
      <c r="BF248" s="96"/>
      <c r="BG248" s="96"/>
      <c r="BH248" s="96"/>
      <c r="BI248" s="96"/>
      <c r="BJ248" s="96"/>
      <c r="BK248" s="96"/>
      <c r="BL248" s="96"/>
      <c r="BM248" s="96"/>
    </row>
    <row r="249" spans="12:65" x14ac:dyDescent="0.2">
      <c r="L249" s="111"/>
      <c r="M249" s="111"/>
      <c r="N249" s="111"/>
      <c r="O249" s="111"/>
      <c r="P249" s="111"/>
      <c r="S249" s="111"/>
      <c r="T249" s="111"/>
      <c r="V249" s="111"/>
      <c r="W249" s="111"/>
      <c r="X249" s="202"/>
      <c r="Y249" s="111"/>
      <c r="Z249" s="111"/>
      <c r="AA249" s="111"/>
      <c r="AB249" s="111"/>
      <c r="AC249" s="111"/>
      <c r="AD249" s="111"/>
      <c r="AE249" s="111"/>
      <c r="AF249" s="111"/>
      <c r="AG249" s="111"/>
      <c r="AH249" s="111"/>
      <c r="AI249" s="111"/>
      <c r="AL249" s="111"/>
      <c r="AM249" s="96"/>
      <c r="AN249" s="96"/>
      <c r="AO249" s="96"/>
      <c r="AP249" s="96"/>
      <c r="AQ249" s="96"/>
      <c r="AR249" s="96"/>
      <c r="AS249" s="96"/>
      <c r="AT249" s="96"/>
      <c r="AU249" s="96"/>
      <c r="AV249" s="96"/>
      <c r="AW249" s="96"/>
      <c r="AX249" s="96"/>
      <c r="AY249" s="96"/>
      <c r="AZ249" s="96"/>
      <c r="BA249" s="96"/>
      <c r="BB249" s="96"/>
      <c r="BC249" s="96"/>
      <c r="BD249" s="96"/>
      <c r="BE249" s="96"/>
      <c r="BF249" s="96"/>
      <c r="BG249" s="96"/>
      <c r="BH249" s="96"/>
      <c r="BI249" s="96"/>
      <c r="BJ249" s="96"/>
      <c r="BK249" s="96"/>
      <c r="BL249" s="96"/>
      <c r="BM249" s="96"/>
    </row>
    <row r="250" spans="12:65" x14ac:dyDescent="0.2">
      <c r="L250" s="111"/>
      <c r="M250" s="111"/>
      <c r="N250" s="111"/>
      <c r="O250" s="111"/>
      <c r="P250" s="111"/>
      <c r="S250" s="111"/>
      <c r="T250" s="111"/>
      <c r="V250" s="111"/>
      <c r="W250" s="111"/>
      <c r="X250" s="202"/>
      <c r="Y250" s="111"/>
      <c r="Z250" s="111"/>
      <c r="AA250" s="111"/>
      <c r="AB250" s="111"/>
      <c r="AC250" s="111"/>
      <c r="AD250" s="111"/>
      <c r="AE250" s="111"/>
      <c r="AF250" s="111"/>
      <c r="AG250" s="111"/>
      <c r="AH250" s="111"/>
      <c r="AI250" s="111"/>
      <c r="AL250" s="111"/>
      <c r="AM250" s="96"/>
      <c r="AN250" s="96"/>
      <c r="AO250" s="96"/>
      <c r="AP250" s="96"/>
      <c r="AQ250" s="96"/>
      <c r="AR250" s="96"/>
      <c r="AS250" s="96"/>
      <c r="AT250" s="96"/>
      <c r="AU250" s="96"/>
      <c r="AV250" s="96"/>
      <c r="AW250" s="96"/>
      <c r="AX250" s="96"/>
      <c r="AY250" s="96"/>
      <c r="AZ250" s="96"/>
      <c r="BA250" s="96"/>
      <c r="BB250" s="96"/>
      <c r="BC250" s="96"/>
      <c r="BD250" s="96"/>
      <c r="BE250" s="96"/>
      <c r="BF250" s="96"/>
      <c r="BG250" s="96"/>
      <c r="BH250" s="96"/>
      <c r="BI250" s="96"/>
      <c r="BJ250" s="96"/>
      <c r="BK250" s="96"/>
      <c r="BL250" s="96"/>
      <c r="BM250" s="96"/>
    </row>
    <row r="251" spans="12:65" x14ac:dyDescent="0.2">
      <c r="L251" s="111"/>
      <c r="M251" s="111"/>
      <c r="N251" s="111"/>
      <c r="O251" s="111"/>
      <c r="P251" s="111"/>
      <c r="S251" s="111"/>
      <c r="T251" s="111"/>
      <c r="V251" s="111"/>
      <c r="W251" s="111"/>
      <c r="X251" s="202"/>
      <c r="Y251" s="111"/>
      <c r="Z251" s="111"/>
      <c r="AA251" s="111"/>
      <c r="AB251" s="111"/>
      <c r="AC251" s="111"/>
      <c r="AD251" s="111"/>
      <c r="AE251" s="111"/>
      <c r="AF251" s="111"/>
      <c r="AG251" s="111"/>
      <c r="AH251" s="111"/>
      <c r="AI251" s="111"/>
      <c r="AL251" s="111"/>
      <c r="AM251" s="96"/>
      <c r="AN251" s="96"/>
      <c r="AO251" s="96"/>
      <c r="AP251" s="96"/>
      <c r="AQ251" s="96"/>
      <c r="AR251" s="96"/>
      <c r="AS251" s="96"/>
      <c r="AT251" s="96"/>
      <c r="AU251" s="96"/>
      <c r="AV251" s="96"/>
      <c r="AW251" s="96"/>
      <c r="AX251" s="96"/>
      <c r="AY251" s="96"/>
      <c r="AZ251" s="96"/>
      <c r="BA251" s="96"/>
      <c r="BB251" s="96"/>
      <c r="BC251" s="96"/>
      <c r="BD251" s="96"/>
      <c r="BE251" s="96"/>
      <c r="BF251" s="96"/>
      <c r="BG251" s="96"/>
      <c r="BH251" s="96"/>
      <c r="BI251" s="96"/>
      <c r="BJ251" s="96"/>
      <c r="BK251" s="96"/>
      <c r="BL251" s="96"/>
      <c r="BM251" s="96"/>
    </row>
    <row r="252" spans="12:65" x14ac:dyDescent="0.2">
      <c r="L252" s="111"/>
      <c r="M252" s="111"/>
      <c r="N252" s="111"/>
      <c r="O252" s="111"/>
      <c r="P252" s="111"/>
      <c r="S252" s="111"/>
      <c r="T252" s="111"/>
      <c r="V252" s="111"/>
      <c r="W252" s="111"/>
      <c r="X252" s="202"/>
      <c r="Y252" s="111"/>
      <c r="Z252" s="111"/>
      <c r="AA252" s="111"/>
      <c r="AB252" s="111"/>
      <c r="AC252" s="111"/>
      <c r="AD252" s="111"/>
      <c r="AE252" s="111"/>
      <c r="AF252" s="111"/>
      <c r="AG252" s="111"/>
      <c r="AH252" s="111"/>
      <c r="AI252" s="111"/>
      <c r="AL252" s="111"/>
      <c r="AM252" s="96"/>
      <c r="AN252" s="96"/>
      <c r="AO252" s="96"/>
      <c r="AP252" s="96"/>
      <c r="AQ252" s="96"/>
      <c r="AR252" s="96"/>
      <c r="AS252" s="96"/>
      <c r="AT252" s="96"/>
      <c r="AU252" s="96"/>
      <c r="AV252" s="96"/>
      <c r="AW252" s="96"/>
      <c r="AX252" s="96"/>
      <c r="AY252" s="96"/>
      <c r="AZ252" s="96"/>
      <c r="BA252" s="96"/>
      <c r="BB252" s="96"/>
      <c r="BC252" s="96"/>
      <c r="BD252" s="96"/>
      <c r="BE252" s="96"/>
      <c r="BF252" s="96"/>
      <c r="BG252" s="96"/>
      <c r="BH252" s="96"/>
      <c r="BI252" s="96"/>
      <c r="BJ252" s="96"/>
      <c r="BK252" s="96"/>
      <c r="BL252" s="96"/>
      <c r="BM252" s="96"/>
    </row>
    <row r="253" spans="12:65" x14ac:dyDescent="0.2">
      <c r="L253" s="111"/>
      <c r="M253" s="111"/>
      <c r="N253" s="111"/>
      <c r="O253" s="111"/>
      <c r="P253" s="111"/>
      <c r="S253" s="111"/>
      <c r="T253" s="111"/>
      <c r="V253" s="111"/>
      <c r="W253" s="111"/>
      <c r="X253" s="202"/>
      <c r="Y253" s="111"/>
      <c r="Z253" s="111"/>
      <c r="AA253" s="111"/>
      <c r="AB253" s="111"/>
      <c r="AC253" s="111"/>
      <c r="AD253" s="111"/>
      <c r="AE253" s="111"/>
      <c r="AF253" s="111"/>
      <c r="AG253" s="111"/>
      <c r="AH253" s="111"/>
      <c r="AI253" s="111"/>
      <c r="AL253" s="111"/>
      <c r="AM253" s="96"/>
      <c r="AN253" s="96"/>
      <c r="AO253" s="96"/>
      <c r="AP253" s="96"/>
      <c r="AQ253" s="96"/>
      <c r="AR253" s="96"/>
      <c r="AS253" s="96"/>
      <c r="AT253" s="96"/>
      <c r="AU253" s="96"/>
      <c r="AV253" s="96"/>
      <c r="AW253" s="96"/>
      <c r="AX253" s="96"/>
      <c r="AY253" s="96"/>
      <c r="AZ253" s="96"/>
      <c r="BA253" s="96"/>
      <c r="BB253" s="96"/>
      <c r="BC253" s="96"/>
      <c r="BD253" s="96"/>
      <c r="BE253" s="96"/>
      <c r="BF253" s="96"/>
      <c r="BG253" s="96"/>
      <c r="BH253" s="96"/>
      <c r="BI253" s="96"/>
      <c r="BJ253" s="96"/>
      <c r="BK253" s="96"/>
      <c r="BL253" s="96"/>
      <c r="BM253" s="96"/>
    </row>
    <row r="254" spans="12:65" x14ac:dyDescent="0.2">
      <c r="L254" s="111"/>
      <c r="M254" s="111"/>
      <c r="N254" s="111"/>
      <c r="O254" s="111"/>
      <c r="P254" s="111"/>
      <c r="S254" s="111"/>
      <c r="T254" s="111"/>
      <c r="V254" s="111"/>
      <c r="W254" s="111"/>
      <c r="X254" s="202"/>
      <c r="Y254" s="111"/>
      <c r="Z254" s="111"/>
      <c r="AA254" s="111"/>
      <c r="AB254" s="111"/>
      <c r="AC254" s="111"/>
      <c r="AD254" s="111"/>
      <c r="AE254" s="111"/>
      <c r="AF254" s="111"/>
      <c r="AG254" s="111"/>
      <c r="AH254" s="111"/>
      <c r="AI254" s="111"/>
      <c r="AL254" s="111"/>
      <c r="AM254" s="96"/>
      <c r="AN254" s="96"/>
      <c r="AO254" s="96"/>
      <c r="AP254" s="96"/>
      <c r="AQ254" s="96"/>
      <c r="AR254" s="96"/>
      <c r="AS254" s="96"/>
      <c r="AT254" s="96"/>
      <c r="AU254" s="96"/>
      <c r="AV254" s="96"/>
      <c r="AW254" s="96"/>
      <c r="AX254" s="96"/>
      <c r="AY254" s="96"/>
      <c r="AZ254" s="96"/>
      <c r="BA254" s="96"/>
      <c r="BB254" s="96"/>
      <c r="BC254" s="96"/>
      <c r="BD254" s="96"/>
      <c r="BE254" s="96"/>
      <c r="BF254" s="96"/>
      <c r="BG254" s="96"/>
      <c r="BH254" s="96"/>
      <c r="BI254" s="96"/>
      <c r="BJ254" s="96"/>
      <c r="BK254" s="96"/>
      <c r="BL254" s="96"/>
      <c r="BM254" s="96"/>
    </row>
    <row r="255" spans="12:65" x14ac:dyDescent="0.2">
      <c r="L255" s="111"/>
      <c r="M255" s="111"/>
      <c r="N255" s="111"/>
      <c r="O255" s="111"/>
      <c r="P255" s="111"/>
      <c r="S255" s="111"/>
      <c r="T255" s="111"/>
      <c r="V255" s="111"/>
      <c r="W255" s="111"/>
      <c r="X255" s="202"/>
      <c r="Y255" s="111"/>
      <c r="Z255" s="111"/>
      <c r="AA255" s="111"/>
      <c r="AB255" s="111"/>
      <c r="AC255" s="111"/>
      <c r="AD255" s="111"/>
      <c r="AE255" s="111"/>
      <c r="AF255" s="111"/>
      <c r="AG255" s="111"/>
      <c r="AH255" s="111"/>
      <c r="AI255" s="111"/>
      <c r="AL255" s="111"/>
      <c r="AM255" s="96"/>
      <c r="AN255" s="96"/>
      <c r="AO255" s="96"/>
      <c r="AP255" s="96"/>
      <c r="AQ255" s="96"/>
      <c r="AR255" s="96"/>
      <c r="AS255" s="96"/>
      <c r="AT255" s="96"/>
      <c r="AU255" s="96"/>
      <c r="AV255" s="96"/>
      <c r="AW255" s="96"/>
      <c r="AX255" s="96"/>
      <c r="AY255" s="96"/>
      <c r="AZ255" s="96"/>
      <c r="BA255" s="96"/>
      <c r="BB255" s="96"/>
      <c r="BC255" s="96"/>
      <c r="BD255" s="96"/>
      <c r="BE255" s="96"/>
      <c r="BF255" s="96"/>
      <c r="BG255" s="96"/>
      <c r="BH255" s="96"/>
      <c r="BI255" s="96"/>
      <c r="BJ255" s="96"/>
      <c r="BK255" s="96"/>
      <c r="BL255" s="96"/>
      <c r="BM255" s="96"/>
    </row>
    <row r="256" spans="12:65" x14ac:dyDescent="0.2">
      <c r="L256" s="111"/>
      <c r="M256" s="111"/>
      <c r="N256" s="111"/>
      <c r="O256" s="111"/>
      <c r="P256" s="111"/>
      <c r="S256" s="111"/>
      <c r="T256" s="111"/>
      <c r="V256" s="111"/>
      <c r="W256" s="111"/>
      <c r="X256" s="202"/>
      <c r="Y256" s="111"/>
      <c r="Z256" s="111"/>
      <c r="AA256" s="111"/>
      <c r="AB256" s="111"/>
      <c r="AC256" s="111"/>
      <c r="AD256" s="111"/>
      <c r="AE256" s="111"/>
      <c r="AF256" s="111"/>
      <c r="AG256" s="111"/>
      <c r="AH256" s="111"/>
      <c r="AI256" s="111"/>
      <c r="AL256" s="111"/>
      <c r="AM256" s="96"/>
      <c r="AN256" s="96"/>
      <c r="AO256" s="96"/>
      <c r="AP256" s="96"/>
      <c r="AQ256" s="96"/>
      <c r="AR256" s="96"/>
      <c r="AS256" s="96"/>
      <c r="AT256" s="96"/>
      <c r="AU256" s="96"/>
      <c r="AV256" s="96"/>
      <c r="AW256" s="96"/>
      <c r="AX256" s="96"/>
      <c r="AY256" s="96"/>
      <c r="AZ256" s="96"/>
      <c r="BA256" s="96"/>
      <c r="BB256" s="96"/>
      <c r="BC256" s="96"/>
      <c r="BD256" s="96"/>
      <c r="BE256" s="96"/>
      <c r="BF256" s="96"/>
      <c r="BG256" s="96"/>
      <c r="BH256" s="96"/>
      <c r="BI256" s="96"/>
      <c r="BJ256" s="96"/>
      <c r="BK256" s="96"/>
      <c r="BL256" s="96"/>
      <c r="BM256" s="96"/>
    </row>
    <row r="257" spans="12:65" x14ac:dyDescent="0.2">
      <c r="L257" s="111"/>
      <c r="M257" s="111"/>
      <c r="N257" s="111"/>
      <c r="O257" s="111"/>
      <c r="P257" s="111"/>
      <c r="S257" s="111"/>
      <c r="T257" s="111"/>
      <c r="V257" s="111"/>
      <c r="W257" s="111"/>
      <c r="X257" s="202"/>
      <c r="Y257" s="111"/>
      <c r="Z257" s="111"/>
      <c r="AA257" s="111"/>
      <c r="AB257" s="111"/>
      <c r="AC257" s="111"/>
      <c r="AD257" s="111"/>
      <c r="AE257" s="111"/>
      <c r="AF257" s="111"/>
      <c r="AG257" s="111"/>
      <c r="AH257" s="111"/>
      <c r="AI257" s="111"/>
      <c r="AL257" s="111"/>
      <c r="AM257" s="96"/>
      <c r="AN257" s="96"/>
      <c r="AO257" s="96"/>
      <c r="AP257" s="96"/>
      <c r="AQ257" s="96"/>
      <c r="AR257" s="96"/>
      <c r="AS257" s="96"/>
      <c r="AT257" s="96"/>
      <c r="AU257" s="96"/>
      <c r="AV257" s="96"/>
      <c r="AW257" s="96"/>
      <c r="AX257" s="96"/>
      <c r="AY257" s="96"/>
      <c r="AZ257" s="96"/>
      <c r="BA257" s="96"/>
      <c r="BB257" s="96"/>
      <c r="BC257" s="96"/>
      <c r="BD257" s="96"/>
      <c r="BE257" s="96"/>
      <c r="BF257" s="96"/>
      <c r="BG257" s="96"/>
      <c r="BH257" s="96"/>
      <c r="BI257" s="96"/>
      <c r="BJ257" s="96"/>
      <c r="BK257" s="96"/>
      <c r="BL257" s="96"/>
      <c r="BM257" s="96"/>
    </row>
    <row r="258" spans="12:65" x14ac:dyDescent="0.2">
      <c r="L258" s="111"/>
      <c r="M258" s="111"/>
      <c r="N258" s="111"/>
      <c r="O258" s="111"/>
      <c r="P258" s="111"/>
      <c r="S258" s="111"/>
      <c r="T258" s="111"/>
      <c r="V258" s="111"/>
      <c r="W258" s="111"/>
      <c r="X258" s="202"/>
      <c r="Y258" s="111"/>
      <c r="Z258" s="111"/>
      <c r="AA258" s="111"/>
      <c r="AB258" s="111"/>
      <c r="AC258" s="111"/>
      <c r="AD258" s="111"/>
      <c r="AE258" s="111"/>
      <c r="AF258" s="111"/>
      <c r="AG258" s="111"/>
      <c r="AH258" s="111"/>
      <c r="AI258" s="111"/>
      <c r="AL258" s="111"/>
      <c r="AM258" s="96"/>
      <c r="AN258" s="96"/>
      <c r="AO258" s="96"/>
      <c r="AP258" s="96"/>
      <c r="AQ258" s="96"/>
      <c r="AR258" s="96"/>
      <c r="AS258" s="96"/>
      <c r="AT258" s="96"/>
      <c r="AU258" s="96"/>
      <c r="AV258" s="96"/>
      <c r="AW258" s="96"/>
      <c r="AX258" s="96"/>
      <c r="AY258" s="96"/>
      <c r="AZ258" s="96"/>
      <c r="BA258" s="96"/>
      <c r="BB258" s="96"/>
      <c r="BC258" s="96"/>
      <c r="BD258" s="96"/>
      <c r="BE258" s="96"/>
      <c r="BF258" s="96"/>
      <c r="BG258" s="96"/>
      <c r="BH258" s="96"/>
      <c r="BI258" s="96"/>
      <c r="BJ258" s="96"/>
      <c r="BK258" s="96"/>
      <c r="BL258" s="96"/>
      <c r="BM258" s="96"/>
    </row>
    <row r="259" spans="12:65" x14ac:dyDescent="0.2">
      <c r="L259" s="111"/>
      <c r="M259" s="111"/>
      <c r="N259" s="111"/>
      <c r="O259" s="111"/>
      <c r="P259" s="111"/>
      <c r="S259" s="111"/>
      <c r="T259" s="111"/>
      <c r="V259" s="111"/>
      <c r="W259" s="111"/>
      <c r="X259" s="202"/>
      <c r="Y259" s="111"/>
      <c r="Z259" s="111"/>
      <c r="AA259" s="111"/>
      <c r="AB259" s="111"/>
      <c r="AC259" s="111"/>
      <c r="AD259" s="111"/>
      <c r="AE259" s="111"/>
      <c r="AF259" s="111"/>
      <c r="AG259" s="111"/>
      <c r="AH259" s="111"/>
      <c r="AI259" s="111"/>
      <c r="AL259" s="111"/>
      <c r="AM259" s="96"/>
      <c r="AN259" s="96"/>
      <c r="AO259" s="96"/>
      <c r="AP259" s="96"/>
      <c r="AQ259" s="96"/>
      <c r="AR259" s="96"/>
      <c r="AS259" s="96"/>
      <c r="AT259" s="96"/>
      <c r="AU259" s="96"/>
      <c r="AV259" s="96"/>
      <c r="AW259" s="96"/>
      <c r="AX259" s="96"/>
      <c r="AY259" s="96"/>
      <c r="AZ259" s="96"/>
      <c r="BA259" s="96"/>
      <c r="BB259" s="96"/>
      <c r="BC259" s="96"/>
      <c r="BD259" s="96"/>
      <c r="BE259" s="96"/>
      <c r="BF259" s="96"/>
      <c r="BG259" s="96"/>
      <c r="BH259" s="96"/>
      <c r="BI259" s="96"/>
      <c r="BJ259" s="96"/>
      <c r="BK259" s="96"/>
      <c r="BL259" s="96"/>
      <c r="BM259" s="96"/>
    </row>
    <row r="260" spans="12:65" x14ac:dyDescent="0.2">
      <c r="L260" s="111"/>
      <c r="M260" s="111"/>
      <c r="N260" s="111"/>
      <c r="O260" s="111"/>
      <c r="P260" s="111"/>
      <c r="S260" s="111"/>
      <c r="T260" s="111"/>
      <c r="V260" s="111"/>
      <c r="W260" s="111"/>
      <c r="X260" s="202"/>
      <c r="Y260" s="111"/>
      <c r="Z260" s="111"/>
      <c r="AA260" s="111"/>
      <c r="AB260" s="111"/>
      <c r="AC260" s="111"/>
      <c r="AD260" s="111"/>
      <c r="AE260" s="111"/>
      <c r="AF260" s="111"/>
      <c r="AG260" s="111"/>
      <c r="AH260" s="111"/>
      <c r="AI260" s="111"/>
      <c r="AL260" s="111"/>
      <c r="AM260" s="96"/>
      <c r="AN260" s="96"/>
      <c r="AO260" s="96"/>
      <c r="AP260" s="96"/>
      <c r="AQ260" s="96"/>
      <c r="AR260" s="96"/>
      <c r="AS260" s="96"/>
      <c r="AT260" s="96"/>
      <c r="AU260" s="96"/>
      <c r="AV260" s="96"/>
      <c r="AW260" s="96"/>
      <c r="AX260" s="96"/>
      <c r="AY260" s="96"/>
      <c r="AZ260" s="96"/>
      <c r="BA260" s="96"/>
      <c r="BB260" s="96"/>
      <c r="BC260" s="96"/>
      <c r="BD260" s="96"/>
      <c r="BE260" s="96"/>
      <c r="BF260" s="96"/>
      <c r="BG260" s="96"/>
      <c r="BH260" s="96"/>
      <c r="BI260" s="96"/>
      <c r="BJ260" s="96"/>
      <c r="BK260" s="96"/>
      <c r="BL260" s="96"/>
      <c r="BM260" s="96"/>
    </row>
    <row r="261" spans="12:65" x14ac:dyDescent="0.2">
      <c r="L261" s="111"/>
      <c r="M261" s="111"/>
      <c r="N261" s="111"/>
      <c r="O261" s="111"/>
      <c r="P261" s="111"/>
      <c r="S261" s="111"/>
      <c r="T261" s="111"/>
      <c r="V261" s="111"/>
      <c r="W261" s="111"/>
      <c r="X261" s="202"/>
      <c r="Y261" s="111"/>
      <c r="Z261" s="111"/>
      <c r="AA261" s="111"/>
      <c r="AB261" s="111"/>
      <c r="AC261" s="111"/>
      <c r="AD261" s="111"/>
      <c r="AE261" s="111"/>
      <c r="AF261" s="111"/>
      <c r="AG261" s="111"/>
      <c r="AH261" s="111"/>
      <c r="AI261" s="111"/>
      <c r="AL261" s="111"/>
      <c r="AM261" s="96"/>
      <c r="AN261" s="96"/>
      <c r="AO261" s="96"/>
      <c r="AP261" s="96"/>
      <c r="AQ261" s="96"/>
      <c r="AR261" s="96"/>
      <c r="AS261" s="96"/>
      <c r="AT261" s="96"/>
      <c r="AU261" s="96"/>
      <c r="AV261" s="96"/>
      <c r="AW261" s="96"/>
      <c r="AX261" s="96"/>
      <c r="AY261" s="96"/>
      <c r="AZ261" s="96"/>
      <c r="BA261" s="96"/>
      <c r="BB261" s="96"/>
      <c r="BC261" s="96"/>
      <c r="BD261" s="96"/>
      <c r="BE261" s="96"/>
      <c r="BF261" s="96"/>
      <c r="BG261" s="96"/>
      <c r="BH261" s="96"/>
      <c r="BI261" s="96"/>
      <c r="BJ261" s="96"/>
      <c r="BK261" s="96"/>
      <c r="BL261" s="96"/>
      <c r="BM261" s="96"/>
    </row>
    <row r="262" spans="12:65" x14ac:dyDescent="0.2">
      <c r="L262" s="111"/>
      <c r="M262" s="111"/>
      <c r="N262" s="111"/>
      <c r="O262" s="111"/>
      <c r="P262" s="111"/>
      <c r="S262" s="111"/>
      <c r="T262" s="111"/>
      <c r="V262" s="111"/>
      <c r="W262" s="111"/>
      <c r="X262" s="202"/>
      <c r="Y262" s="111"/>
      <c r="Z262" s="111"/>
      <c r="AA262" s="111"/>
      <c r="AB262" s="111"/>
      <c r="AC262" s="111"/>
      <c r="AD262" s="111"/>
      <c r="AE262" s="111"/>
      <c r="AF262" s="111"/>
      <c r="AG262" s="111"/>
      <c r="AH262" s="111"/>
      <c r="AI262" s="111"/>
      <c r="AL262" s="111"/>
      <c r="AM262" s="96"/>
      <c r="AN262" s="96"/>
      <c r="AO262" s="96"/>
      <c r="AP262" s="96"/>
      <c r="AQ262" s="96"/>
      <c r="AR262" s="96"/>
      <c r="AS262" s="96"/>
      <c r="AT262" s="96"/>
      <c r="AU262" s="96"/>
      <c r="AV262" s="96"/>
      <c r="AW262" s="96"/>
      <c r="AX262" s="96"/>
      <c r="AY262" s="96"/>
      <c r="AZ262" s="96"/>
      <c r="BA262" s="96"/>
      <c r="BB262" s="96"/>
      <c r="BC262" s="96"/>
      <c r="BD262" s="96"/>
      <c r="BE262" s="96"/>
      <c r="BF262" s="96"/>
      <c r="BG262" s="96"/>
      <c r="BH262" s="96"/>
      <c r="BI262" s="96"/>
      <c r="BJ262" s="96"/>
      <c r="BK262" s="96"/>
      <c r="BL262" s="96"/>
      <c r="BM262" s="96"/>
    </row>
    <row r="263" spans="12:65" x14ac:dyDescent="0.2">
      <c r="L263" s="111"/>
      <c r="M263" s="111"/>
      <c r="N263" s="111"/>
      <c r="O263" s="111"/>
      <c r="P263" s="111"/>
      <c r="S263" s="111"/>
      <c r="T263" s="111"/>
      <c r="V263" s="111"/>
      <c r="W263" s="111"/>
      <c r="X263" s="202"/>
      <c r="Y263" s="111"/>
      <c r="Z263" s="111"/>
      <c r="AA263" s="111"/>
      <c r="AB263" s="111"/>
      <c r="AC263" s="111"/>
      <c r="AD263" s="111"/>
      <c r="AE263" s="111"/>
      <c r="AF263" s="111"/>
      <c r="AG263" s="111"/>
      <c r="AH263" s="111"/>
      <c r="AI263" s="111"/>
      <c r="AL263" s="111"/>
      <c r="AM263" s="96"/>
      <c r="AN263" s="96"/>
      <c r="AO263" s="96"/>
      <c r="AP263" s="96"/>
      <c r="AQ263" s="96"/>
      <c r="AR263" s="96"/>
      <c r="AS263" s="96"/>
      <c r="AT263" s="96"/>
      <c r="AU263" s="96"/>
      <c r="AV263" s="96"/>
      <c r="AW263" s="96"/>
      <c r="AX263" s="96"/>
      <c r="AY263" s="96"/>
      <c r="AZ263" s="96"/>
      <c r="BA263" s="96"/>
      <c r="BB263" s="96"/>
      <c r="BC263" s="96"/>
      <c r="BD263" s="96"/>
      <c r="BE263" s="96"/>
      <c r="BF263" s="96"/>
      <c r="BG263" s="96"/>
      <c r="BH263" s="96"/>
      <c r="BI263" s="96"/>
      <c r="BJ263" s="96"/>
      <c r="BK263" s="96"/>
      <c r="BL263" s="96"/>
      <c r="BM263" s="96"/>
    </row>
    <row r="264" spans="12:65" x14ac:dyDescent="0.2">
      <c r="L264" s="111"/>
      <c r="M264" s="111"/>
      <c r="N264" s="111"/>
      <c r="O264" s="111"/>
      <c r="P264" s="111"/>
      <c r="S264" s="111"/>
      <c r="T264" s="111"/>
      <c r="V264" s="111"/>
      <c r="W264" s="111"/>
      <c r="X264" s="202"/>
      <c r="Y264" s="111"/>
      <c r="Z264" s="111"/>
      <c r="AA264" s="111"/>
      <c r="AB264" s="111"/>
      <c r="AC264" s="111"/>
      <c r="AD264" s="111"/>
      <c r="AE264" s="111"/>
      <c r="AF264" s="111"/>
      <c r="AG264" s="111"/>
      <c r="AH264" s="111"/>
      <c r="AI264" s="111"/>
      <c r="AL264" s="111"/>
      <c r="AM264" s="96"/>
      <c r="AN264" s="96"/>
      <c r="AO264" s="96"/>
      <c r="AP264" s="96"/>
      <c r="AQ264" s="96"/>
      <c r="AR264" s="96"/>
      <c r="AS264" s="96"/>
      <c r="AT264" s="96"/>
      <c r="AU264" s="96"/>
      <c r="AV264" s="96"/>
      <c r="AW264" s="96"/>
      <c r="AX264" s="96"/>
      <c r="AY264" s="96"/>
      <c r="AZ264" s="96"/>
      <c r="BA264" s="96"/>
      <c r="BB264" s="96"/>
      <c r="BC264" s="96"/>
      <c r="BD264" s="96"/>
      <c r="BE264" s="96"/>
      <c r="BF264" s="96"/>
      <c r="BG264" s="96"/>
      <c r="BH264" s="96"/>
      <c r="BI264" s="96"/>
      <c r="BJ264" s="96"/>
      <c r="BK264" s="96"/>
      <c r="BL264" s="96"/>
      <c r="BM264" s="96"/>
    </row>
    <row r="265" spans="12:65" x14ac:dyDescent="0.2">
      <c r="L265" s="111"/>
      <c r="M265" s="111"/>
      <c r="N265" s="111"/>
      <c r="O265" s="111"/>
      <c r="P265" s="111"/>
      <c r="S265" s="111"/>
      <c r="T265" s="111"/>
      <c r="V265" s="111"/>
      <c r="W265" s="111"/>
      <c r="X265" s="202"/>
      <c r="Y265" s="111"/>
      <c r="Z265" s="111"/>
      <c r="AA265" s="111"/>
      <c r="AB265" s="111"/>
      <c r="AC265" s="111"/>
      <c r="AD265" s="111"/>
      <c r="AE265" s="111"/>
      <c r="AF265" s="111"/>
      <c r="AG265" s="111"/>
      <c r="AH265" s="111"/>
      <c r="AI265" s="111"/>
      <c r="AL265" s="111"/>
      <c r="AM265" s="96"/>
      <c r="AN265" s="96"/>
      <c r="AO265" s="96"/>
      <c r="AP265" s="96"/>
      <c r="AQ265" s="96"/>
      <c r="AR265" s="96"/>
      <c r="AS265" s="96"/>
      <c r="AT265" s="96"/>
      <c r="AU265" s="96"/>
      <c r="AV265" s="96"/>
      <c r="AW265" s="96"/>
      <c r="AX265" s="96"/>
      <c r="AY265" s="96"/>
      <c r="AZ265" s="96"/>
      <c r="BA265" s="96"/>
      <c r="BB265" s="96"/>
      <c r="BC265" s="96"/>
      <c r="BD265" s="96"/>
      <c r="BE265" s="96"/>
      <c r="BF265" s="96"/>
      <c r="BG265" s="96"/>
      <c r="BH265" s="96"/>
      <c r="BI265" s="96"/>
      <c r="BJ265" s="96"/>
      <c r="BK265" s="96"/>
      <c r="BL265" s="96"/>
      <c r="BM265" s="96"/>
    </row>
    <row r="266" spans="12:65" x14ac:dyDescent="0.2">
      <c r="L266" s="111"/>
      <c r="M266" s="111"/>
      <c r="N266" s="111"/>
      <c r="O266" s="111"/>
      <c r="P266" s="111"/>
      <c r="S266" s="111"/>
      <c r="T266" s="111"/>
      <c r="V266" s="111"/>
      <c r="W266" s="111"/>
      <c r="X266" s="202"/>
      <c r="Y266" s="111"/>
      <c r="Z266" s="111"/>
      <c r="AA266" s="111"/>
      <c r="AB266" s="111"/>
      <c r="AC266" s="111"/>
      <c r="AD266" s="111"/>
      <c r="AE266" s="111"/>
      <c r="AF266" s="111"/>
      <c r="AG266" s="111"/>
      <c r="AH266" s="111"/>
      <c r="AI266" s="111"/>
      <c r="AL266" s="111"/>
      <c r="AM266" s="96"/>
      <c r="AN266" s="96"/>
      <c r="AO266" s="96"/>
      <c r="AP266" s="96"/>
      <c r="AQ266" s="96"/>
      <c r="AR266" s="96"/>
      <c r="AS266" s="96"/>
      <c r="AT266" s="96"/>
      <c r="AU266" s="96"/>
      <c r="AV266" s="96"/>
      <c r="AW266" s="96"/>
      <c r="AX266" s="96"/>
      <c r="AY266" s="96"/>
      <c r="AZ266" s="96"/>
      <c r="BA266" s="96"/>
      <c r="BB266" s="96"/>
      <c r="BC266" s="96"/>
      <c r="BD266" s="96"/>
      <c r="BE266" s="96"/>
      <c r="BF266" s="96"/>
      <c r="BG266" s="96"/>
      <c r="BH266" s="96"/>
      <c r="BI266" s="96"/>
      <c r="BJ266" s="96"/>
      <c r="BK266" s="96"/>
      <c r="BL266" s="96"/>
      <c r="BM266" s="96"/>
    </row>
    <row r="267" spans="12:65" x14ac:dyDescent="0.2">
      <c r="L267" s="111"/>
      <c r="M267" s="111"/>
      <c r="N267" s="111"/>
      <c r="O267" s="111"/>
      <c r="P267" s="111"/>
      <c r="S267" s="111"/>
      <c r="T267" s="111"/>
      <c r="V267" s="111"/>
      <c r="W267" s="111"/>
      <c r="X267" s="202"/>
      <c r="Y267" s="111"/>
      <c r="Z267" s="111"/>
      <c r="AA267" s="111"/>
      <c r="AB267" s="111"/>
      <c r="AC267" s="111"/>
      <c r="AD267" s="111"/>
      <c r="AE267" s="111"/>
      <c r="AF267" s="111"/>
      <c r="AG267" s="111"/>
      <c r="AH267" s="111"/>
      <c r="AI267" s="111"/>
      <c r="AL267" s="111"/>
      <c r="AM267" s="96"/>
      <c r="AN267" s="96"/>
      <c r="AO267" s="96"/>
      <c r="AP267" s="96"/>
      <c r="AQ267" s="96"/>
      <c r="AR267" s="96"/>
      <c r="AS267" s="96"/>
      <c r="AT267" s="96"/>
      <c r="AU267" s="96"/>
      <c r="AV267" s="96"/>
      <c r="AW267" s="96"/>
      <c r="AX267" s="96"/>
      <c r="AY267" s="96"/>
      <c r="AZ267" s="96"/>
      <c r="BA267" s="96"/>
      <c r="BB267" s="96"/>
      <c r="BC267" s="96"/>
      <c r="BD267" s="96"/>
      <c r="BE267" s="96"/>
      <c r="BF267" s="96"/>
      <c r="BG267" s="96"/>
      <c r="BH267" s="96"/>
      <c r="BI267" s="96"/>
      <c r="BJ267" s="96"/>
      <c r="BK267" s="96"/>
      <c r="BL267" s="96"/>
      <c r="BM267" s="96"/>
    </row>
    <row r="268" spans="12:65" x14ac:dyDescent="0.2">
      <c r="L268" s="111"/>
      <c r="M268" s="111"/>
      <c r="N268" s="111"/>
      <c r="O268" s="111"/>
      <c r="P268" s="111"/>
      <c r="S268" s="111"/>
      <c r="T268" s="111"/>
      <c r="V268" s="111"/>
      <c r="W268" s="111"/>
      <c r="X268" s="202"/>
      <c r="Y268" s="111"/>
      <c r="Z268" s="111"/>
      <c r="AA268" s="111"/>
      <c r="AB268" s="111"/>
      <c r="AC268" s="111"/>
      <c r="AD268" s="111"/>
      <c r="AE268" s="111"/>
      <c r="AF268" s="111"/>
      <c r="AG268" s="111"/>
      <c r="AH268" s="111"/>
      <c r="AI268" s="111"/>
      <c r="AL268" s="111"/>
      <c r="AM268" s="96"/>
      <c r="AN268" s="96"/>
      <c r="AO268" s="96"/>
      <c r="AP268" s="96"/>
      <c r="AQ268" s="96"/>
      <c r="AR268" s="96"/>
      <c r="AS268" s="96"/>
      <c r="AT268" s="96"/>
      <c r="AU268" s="96"/>
      <c r="AV268" s="96"/>
      <c r="AW268" s="96"/>
      <c r="AX268" s="96"/>
      <c r="AY268" s="96"/>
      <c r="AZ268" s="96"/>
      <c r="BA268" s="96"/>
      <c r="BB268" s="96"/>
      <c r="BC268" s="96"/>
      <c r="BD268" s="96"/>
      <c r="BE268" s="96"/>
      <c r="BF268" s="96"/>
      <c r="BG268" s="96"/>
      <c r="BH268" s="96"/>
      <c r="BI268" s="96"/>
      <c r="BJ268" s="96"/>
      <c r="BK268" s="96"/>
      <c r="BL268" s="96"/>
      <c r="BM268" s="96"/>
    </row>
    <row r="269" spans="12:65" x14ac:dyDescent="0.2">
      <c r="L269" s="111"/>
      <c r="M269" s="111"/>
      <c r="N269" s="111"/>
      <c r="O269" s="111"/>
      <c r="P269" s="111"/>
      <c r="S269" s="111"/>
      <c r="T269" s="111"/>
      <c r="V269" s="111"/>
      <c r="W269" s="111"/>
      <c r="X269" s="202"/>
      <c r="Y269" s="111"/>
      <c r="Z269" s="111"/>
      <c r="AA269" s="111"/>
      <c r="AB269" s="111"/>
      <c r="AC269" s="111"/>
      <c r="AD269" s="111"/>
      <c r="AE269" s="111"/>
      <c r="AF269" s="111"/>
      <c r="AG269" s="111"/>
      <c r="AH269" s="111"/>
      <c r="AI269" s="111"/>
      <c r="AL269" s="111"/>
      <c r="AM269" s="96"/>
      <c r="AN269" s="96"/>
      <c r="AO269" s="96"/>
      <c r="AP269" s="96"/>
      <c r="AQ269" s="96"/>
      <c r="AR269" s="96"/>
      <c r="AS269" s="96"/>
      <c r="AT269" s="96"/>
      <c r="AU269" s="96"/>
      <c r="AV269" s="96"/>
      <c r="AW269" s="96"/>
      <c r="AX269" s="96"/>
      <c r="AY269" s="96"/>
      <c r="AZ269" s="96"/>
      <c r="BA269" s="96"/>
      <c r="BB269" s="96"/>
      <c r="BC269" s="96"/>
      <c r="BD269" s="96"/>
      <c r="BE269" s="96"/>
      <c r="BF269" s="96"/>
      <c r="BG269" s="96"/>
      <c r="BH269" s="96"/>
      <c r="BI269" s="96"/>
      <c r="BJ269" s="96"/>
      <c r="BK269" s="96"/>
      <c r="BL269" s="96"/>
      <c r="BM269" s="96"/>
    </row>
    <row r="270" spans="12:65" x14ac:dyDescent="0.2">
      <c r="L270" s="111"/>
      <c r="M270" s="111"/>
      <c r="N270" s="111"/>
      <c r="O270" s="111"/>
      <c r="P270" s="111"/>
      <c r="S270" s="111"/>
      <c r="T270" s="111"/>
      <c r="V270" s="111"/>
      <c r="W270" s="111"/>
      <c r="X270" s="202"/>
      <c r="Y270" s="111"/>
      <c r="Z270" s="111"/>
      <c r="AA270" s="111"/>
      <c r="AB270" s="111"/>
      <c r="AC270" s="111"/>
      <c r="AD270" s="111"/>
      <c r="AE270" s="111"/>
      <c r="AF270" s="111"/>
      <c r="AG270" s="111"/>
      <c r="AH270" s="111"/>
      <c r="AI270" s="111"/>
      <c r="AL270" s="111"/>
      <c r="AM270" s="96"/>
      <c r="AN270" s="96"/>
      <c r="AO270" s="96"/>
      <c r="AP270" s="96"/>
      <c r="AQ270" s="96"/>
      <c r="AR270" s="96"/>
      <c r="AS270" s="96"/>
      <c r="AT270" s="96"/>
      <c r="AU270" s="96"/>
      <c r="AV270" s="96"/>
      <c r="AW270" s="96"/>
      <c r="AX270" s="96"/>
      <c r="AY270" s="96"/>
      <c r="AZ270" s="96"/>
      <c r="BA270" s="96"/>
      <c r="BB270" s="96"/>
      <c r="BC270" s="96"/>
      <c r="BD270" s="96"/>
      <c r="BE270" s="96"/>
      <c r="BF270" s="96"/>
      <c r="BG270" s="96"/>
      <c r="BH270" s="96"/>
      <c r="BI270" s="96"/>
      <c r="BJ270" s="96"/>
      <c r="BK270" s="96"/>
      <c r="BL270" s="96"/>
      <c r="BM270" s="96"/>
    </row>
    <row r="271" spans="12:65" x14ac:dyDescent="0.2">
      <c r="L271" s="111"/>
      <c r="M271" s="111"/>
      <c r="N271" s="111"/>
      <c r="O271" s="111"/>
      <c r="P271" s="111"/>
      <c r="S271" s="111"/>
      <c r="T271" s="111"/>
      <c r="V271" s="111"/>
      <c r="W271" s="111"/>
      <c r="X271" s="202"/>
      <c r="Y271" s="111"/>
      <c r="Z271" s="111"/>
      <c r="AA271" s="111"/>
      <c r="AB271" s="111"/>
      <c r="AC271" s="111"/>
      <c r="AD271" s="111"/>
      <c r="AE271" s="111"/>
      <c r="AF271" s="111"/>
      <c r="AG271" s="111"/>
      <c r="AH271" s="111"/>
      <c r="AI271" s="111"/>
      <c r="AL271" s="111"/>
      <c r="AM271" s="96"/>
      <c r="AN271" s="96"/>
      <c r="AO271" s="96"/>
      <c r="AP271" s="96"/>
      <c r="AQ271" s="96"/>
      <c r="AR271" s="96"/>
      <c r="AS271" s="96"/>
      <c r="AT271" s="96"/>
      <c r="AU271" s="96"/>
      <c r="AV271" s="96"/>
      <c r="AW271" s="96"/>
      <c r="AX271" s="96"/>
      <c r="AY271" s="96"/>
      <c r="AZ271" s="96"/>
      <c r="BA271" s="96"/>
      <c r="BB271" s="96"/>
      <c r="BC271" s="96"/>
      <c r="BD271" s="96"/>
      <c r="BE271" s="96"/>
      <c r="BF271" s="96"/>
      <c r="BG271" s="96"/>
      <c r="BH271" s="96"/>
      <c r="BI271" s="96"/>
      <c r="BJ271" s="96"/>
      <c r="BK271" s="96"/>
      <c r="BL271" s="96"/>
      <c r="BM271" s="96"/>
    </row>
    <row r="272" spans="12:65" x14ac:dyDescent="0.2">
      <c r="L272" s="111"/>
      <c r="M272" s="111"/>
      <c r="N272" s="111"/>
      <c r="O272" s="111"/>
      <c r="P272" s="111"/>
      <c r="S272" s="111"/>
      <c r="T272" s="111"/>
      <c r="V272" s="111"/>
      <c r="W272" s="111"/>
      <c r="X272" s="202"/>
      <c r="Y272" s="111"/>
      <c r="Z272" s="111"/>
      <c r="AA272" s="111"/>
      <c r="AB272" s="111"/>
      <c r="AC272" s="111"/>
      <c r="AD272" s="111"/>
      <c r="AE272" s="111"/>
      <c r="AF272" s="111"/>
      <c r="AG272" s="111"/>
      <c r="AH272" s="111"/>
      <c r="AI272" s="111"/>
      <c r="AL272" s="111"/>
      <c r="AM272" s="96"/>
      <c r="AN272" s="96"/>
      <c r="AO272" s="96"/>
      <c r="AP272" s="96"/>
      <c r="AQ272" s="96"/>
      <c r="AR272" s="96"/>
      <c r="AS272" s="96"/>
      <c r="AT272" s="96"/>
      <c r="AU272" s="96"/>
      <c r="AV272" s="96"/>
      <c r="AW272" s="96"/>
      <c r="AX272" s="96"/>
      <c r="AY272" s="96"/>
      <c r="AZ272" s="96"/>
      <c r="BA272" s="96"/>
      <c r="BB272" s="96"/>
      <c r="BC272" s="96"/>
      <c r="BD272" s="96"/>
      <c r="BE272" s="96"/>
      <c r="BF272" s="96"/>
      <c r="BG272" s="96"/>
      <c r="BH272" s="96"/>
      <c r="BI272" s="96"/>
      <c r="BJ272" s="96"/>
      <c r="BK272" s="96"/>
      <c r="BL272" s="96"/>
      <c r="BM272" s="96"/>
    </row>
    <row r="273" spans="12:65" x14ac:dyDescent="0.2">
      <c r="L273" s="111"/>
      <c r="M273" s="111"/>
      <c r="N273" s="111"/>
      <c r="O273" s="111"/>
      <c r="P273" s="111"/>
      <c r="S273" s="111"/>
      <c r="T273" s="111"/>
      <c r="V273" s="111"/>
      <c r="W273" s="111"/>
      <c r="X273" s="202"/>
      <c r="Y273" s="111"/>
      <c r="Z273" s="111"/>
      <c r="AA273" s="111"/>
      <c r="AB273" s="111"/>
      <c r="AC273" s="111"/>
      <c r="AD273" s="111"/>
      <c r="AE273" s="111"/>
      <c r="AF273" s="111"/>
      <c r="AG273" s="111"/>
      <c r="AH273" s="111"/>
      <c r="AI273" s="111"/>
      <c r="AL273" s="111"/>
      <c r="AM273" s="96"/>
      <c r="AN273" s="96"/>
      <c r="AO273" s="96"/>
      <c r="AP273" s="96"/>
      <c r="AQ273" s="96"/>
      <c r="AR273" s="96"/>
      <c r="AS273" s="96"/>
      <c r="AT273" s="96"/>
      <c r="AU273" s="96"/>
      <c r="AV273" s="96"/>
      <c r="AW273" s="96"/>
      <c r="AX273" s="96"/>
      <c r="AY273" s="96"/>
      <c r="AZ273" s="96"/>
      <c r="BA273" s="96"/>
      <c r="BB273" s="96"/>
      <c r="BC273" s="96"/>
      <c r="BD273" s="96"/>
      <c r="BE273" s="96"/>
      <c r="BF273" s="96"/>
      <c r="BG273" s="96"/>
      <c r="BH273" s="96"/>
      <c r="BI273" s="96"/>
      <c r="BJ273" s="96"/>
      <c r="BK273" s="96"/>
      <c r="BL273" s="96"/>
      <c r="BM273" s="96"/>
    </row>
    <row r="274" spans="12:65" x14ac:dyDescent="0.2">
      <c r="L274" s="111"/>
      <c r="M274" s="111"/>
      <c r="N274" s="111"/>
      <c r="O274" s="111"/>
      <c r="P274" s="111"/>
      <c r="S274" s="111"/>
      <c r="T274" s="111"/>
      <c r="V274" s="111"/>
      <c r="W274" s="111"/>
      <c r="X274" s="202"/>
      <c r="Y274" s="111"/>
      <c r="Z274" s="111"/>
      <c r="AA274" s="111"/>
      <c r="AB274" s="111"/>
      <c r="AC274" s="111"/>
      <c r="AD274" s="111"/>
      <c r="AE274" s="111"/>
      <c r="AF274" s="111"/>
      <c r="AG274" s="111"/>
      <c r="AH274" s="111"/>
      <c r="AI274" s="111"/>
      <c r="AL274" s="111"/>
      <c r="AM274" s="96"/>
      <c r="AN274" s="96"/>
      <c r="AO274" s="96"/>
      <c r="AP274" s="96"/>
      <c r="AQ274" s="96"/>
      <c r="AR274" s="96"/>
      <c r="AS274" s="96"/>
      <c r="AT274" s="96"/>
      <c r="AU274" s="96"/>
      <c r="AV274" s="96"/>
      <c r="AW274" s="96"/>
      <c r="AX274" s="96"/>
      <c r="AY274" s="96"/>
      <c r="AZ274" s="96"/>
      <c r="BA274" s="96"/>
      <c r="BB274" s="96"/>
      <c r="BC274" s="96"/>
      <c r="BD274" s="96"/>
      <c r="BE274" s="96"/>
      <c r="BF274" s="96"/>
      <c r="BG274" s="96"/>
      <c r="BH274" s="96"/>
      <c r="BI274" s="96"/>
      <c r="BJ274" s="96"/>
      <c r="BK274" s="96"/>
      <c r="BL274" s="96"/>
      <c r="BM274" s="96"/>
    </row>
    <row r="275" spans="12:65" x14ac:dyDescent="0.2">
      <c r="L275" s="111"/>
      <c r="M275" s="111"/>
      <c r="N275" s="111"/>
      <c r="O275" s="111"/>
      <c r="P275" s="111"/>
      <c r="S275" s="111"/>
      <c r="T275" s="111"/>
      <c r="V275" s="111"/>
      <c r="W275" s="111"/>
      <c r="X275" s="202"/>
      <c r="Y275" s="111"/>
      <c r="Z275" s="111"/>
      <c r="AA275" s="111"/>
      <c r="AB275" s="111"/>
      <c r="AC275" s="111"/>
      <c r="AD275" s="111"/>
      <c r="AE275" s="111"/>
      <c r="AF275" s="111"/>
      <c r="AG275" s="111"/>
      <c r="AH275" s="111"/>
      <c r="AI275" s="111"/>
      <c r="AL275" s="111"/>
      <c r="AM275" s="96"/>
      <c r="AN275" s="96"/>
      <c r="AO275" s="96"/>
      <c r="AP275" s="96"/>
      <c r="AQ275" s="96"/>
      <c r="AR275" s="96"/>
      <c r="AS275" s="96"/>
      <c r="AT275" s="96"/>
      <c r="AU275" s="96"/>
      <c r="AV275" s="96"/>
      <c r="AW275" s="96"/>
      <c r="AX275" s="96"/>
      <c r="AY275" s="96"/>
      <c r="AZ275" s="96"/>
      <c r="BA275" s="96"/>
      <c r="BB275" s="96"/>
      <c r="BC275" s="96"/>
      <c r="BD275" s="96"/>
      <c r="BE275" s="96"/>
      <c r="BF275" s="96"/>
      <c r="BG275" s="96"/>
      <c r="BH275" s="96"/>
      <c r="BI275" s="96"/>
      <c r="BJ275" s="96"/>
      <c r="BK275" s="96"/>
      <c r="BL275" s="96"/>
      <c r="BM275" s="96"/>
    </row>
    <row r="276" spans="12:65" x14ac:dyDescent="0.2">
      <c r="L276" s="111"/>
      <c r="M276" s="111"/>
      <c r="N276" s="111"/>
      <c r="O276" s="111"/>
      <c r="P276" s="111"/>
      <c r="S276" s="111"/>
      <c r="T276" s="111"/>
      <c r="V276" s="111"/>
      <c r="W276" s="111"/>
      <c r="X276" s="202"/>
      <c r="Y276" s="111"/>
      <c r="Z276" s="111"/>
      <c r="AA276" s="111"/>
      <c r="AB276" s="111"/>
      <c r="AC276" s="111"/>
      <c r="AD276" s="111"/>
      <c r="AE276" s="111"/>
      <c r="AF276" s="111"/>
      <c r="AG276" s="111"/>
      <c r="AH276" s="111"/>
      <c r="AI276" s="111"/>
      <c r="AL276" s="111"/>
      <c r="AM276" s="96"/>
      <c r="AN276" s="96"/>
      <c r="AO276" s="96"/>
      <c r="AP276" s="96"/>
      <c r="AQ276" s="96"/>
      <c r="AR276" s="96"/>
      <c r="AS276" s="96"/>
      <c r="AT276" s="96"/>
      <c r="AU276" s="96"/>
      <c r="AV276" s="96"/>
      <c r="AW276" s="96"/>
      <c r="AX276" s="96"/>
      <c r="AY276" s="96"/>
      <c r="AZ276" s="96"/>
      <c r="BA276" s="96"/>
      <c r="BB276" s="96"/>
      <c r="BC276" s="96"/>
      <c r="BD276" s="96"/>
      <c r="BE276" s="96"/>
      <c r="BF276" s="96"/>
      <c r="BG276" s="96"/>
      <c r="BH276" s="96"/>
      <c r="BI276" s="96"/>
      <c r="BJ276" s="96"/>
      <c r="BK276" s="96"/>
      <c r="BL276" s="96"/>
      <c r="BM276" s="96"/>
    </row>
    <row r="277" spans="12:65" x14ac:dyDescent="0.2">
      <c r="L277" s="111"/>
      <c r="M277" s="111"/>
      <c r="N277" s="111"/>
      <c r="O277" s="111"/>
      <c r="P277" s="111"/>
      <c r="S277" s="111"/>
      <c r="T277" s="111"/>
      <c r="V277" s="111"/>
      <c r="W277" s="111"/>
      <c r="X277" s="202"/>
      <c r="Y277" s="111"/>
      <c r="Z277" s="111"/>
      <c r="AA277" s="111"/>
      <c r="AB277" s="111"/>
      <c r="AC277" s="111"/>
      <c r="AD277" s="111"/>
      <c r="AE277" s="111"/>
      <c r="AF277" s="111"/>
      <c r="AG277" s="111"/>
      <c r="AH277" s="111"/>
      <c r="AI277" s="111"/>
      <c r="AL277" s="111"/>
      <c r="AM277" s="96"/>
      <c r="AN277" s="96"/>
      <c r="AO277" s="96"/>
      <c r="AP277" s="96"/>
      <c r="AQ277" s="96"/>
      <c r="AR277" s="96"/>
      <c r="AS277" s="96"/>
      <c r="AT277" s="96"/>
      <c r="AU277" s="96"/>
      <c r="AV277" s="96"/>
      <c r="AW277" s="96"/>
      <c r="AX277" s="96"/>
      <c r="AY277" s="96"/>
      <c r="AZ277" s="96"/>
      <c r="BA277" s="96"/>
      <c r="BB277" s="96"/>
      <c r="BC277" s="96"/>
      <c r="BD277" s="96"/>
      <c r="BE277" s="96"/>
      <c r="BF277" s="96"/>
      <c r="BG277" s="96"/>
      <c r="BH277" s="96"/>
      <c r="BI277" s="96"/>
      <c r="BJ277" s="96"/>
      <c r="BK277" s="96"/>
      <c r="BL277" s="96"/>
      <c r="BM277" s="96"/>
    </row>
    <row r="278" spans="12:65" x14ac:dyDescent="0.2">
      <c r="L278" s="111"/>
      <c r="M278" s="111"/>
      <c r="N278" s="111"/>
      <c r="O278" s="111"/>
      <c r="P278" s="111"/>
      <c r="S278" s="111"/>
      <c r="T278" s="111"/>
      <c r="V278" s="111"/>
      <c r="W278" s="111"/>
      <c r="X278" s="202"/>
      <c r="Y278" s="111"/>
      <c r="Z278" s="111"/>
      <c r="AA278" s="111"/>
      <c r="AB278" s="111"/>
      <c r="AC278" s="111"/>
      <c r="AD278" s="111"/>
      <c r="AE278" s="111"/>
      <c r="AF278" s="111"/>
      <c r="AG278" s="111"/>
      <c r="AH278" s="111"/>
      <c r="AI278" s="111"/>
      <c r="AL278" s="111"/>
      <c r="AM278" s="96"/>
      <c r="AN278" s="96"/>
      <c r="AO278" s="96"/>
      <c r="AP278" s="96"/>
      <c r="AQ278" s="96"/>
      <c r="AR278" s="96"/>
      <c r="AS278" s="96"/>
      <c r="AT278" s="96"/>
      <c r="AU278" s="96"/>
      <c r="AV278" s="96"/>
      <c r="AW278" s="96"/>
      <c r="AX278" s="96"/>
      <c r="AY278" s="96"/>
      <c r="AZ278" s="96"/>
      <c r="BA278" s="96"/>
      <c r="BB278" s="96"/>
      <c r="BC278" s="96"/>
      <c r="BD278" s="96"/>
      <c r="BE278" s="96"/>
      <c r="BF278" s="96"/>
      <c r="BG278" s="96"/>
      <c r="BH278" s="96"/>
      <c r="BI278" s="96"/>
      <c r="BJ278" s="96"/>
      <c r="BK278" s="96"/>
      <c r="BL278" s="96"/>
      <c r="BM278" s="96"/>
    </row>
    <row r="279" spans="12:65" x14ac:dyDescent="0.2">
      <c r="L279" s="111"/>
      <c r="M279" s="111"/>
      <c r="N279" s="111"/>
      <c r="O279" s="111"/>
      <c r="P279" s="111"/>
      <c r="S279" s="111"/>
      <c r="T279" s="111"/>
      <c r="V279" s="111"/>
      <c r="W279" s="111"/>
      <c r="X279" s="202"/>
      <c r="Y279" s="111"/>
      <c r="Z279" s="111"/>
      <c r="AA279" s="111"/>
      <c r="AB279" s="111"/>
      <c r="AC279" s="111"/>
      <c r="AD279" s="111"/>
      <c r="AE279" s="111"/>
      <c r="AF279" s="111"/>
      <c r="AG279" s="111"/>
      <c r="AH279" s="111"/>
      <c r="AI279" s="111"/>
      <c r="AL279" s="111"/>
      <c r="AM279" s="96"/>
      <c r="AN279" s="96"/>
      <c r="AO279" s="96"/>
      <c r="AP279" s="96"/>
      <c r="AQ279" s="96"/>
      <c r="AR279" s="96"/>
      <c r="AS279" s="96"/>
      <c r="AT279" s="96"/>
      <c r="AU279" s="96"/>
      <c r="AV279" s="96"/>
      <c r="AW279" s="96"/>
      <c r="AX279" s="96"/>
      <c r="AY279" s="96"/>
      <c r="AZ279" s="96"/>
      <c r="BA279" s="96"/>
      <c r="BB279" s="96"/>
      <c r="BC279" s="96"/>
      <c r="BD279" s="96"/>
      <c r="BE279" s="96"/>
      <c r="BF279" s="96"/>
      <c r="BG279" s="96"/>
      <c r="BH279" s="96"/>
      <c r="BI279" s="96"/>
      <c r="BJ279" s="96"/>
      <c r="BK279" s="96"/>
      <c r="BL279" s="96"/>
      <c r="BM279" s="96"/>
    </row>
    <row r="280" spans="12:65" x14ac:dyDescent="0.2">
      <c r="L280" s="111"/>
      <c r="M280" s="111"/>
      <c r="N280" s="111"/>
      <c r="O280" s="111"/>
      <c r="P280" s="111"/>
      <c r="S280" s="111"/>
      <c r="T280" s="111"/>
      <c r="V280" s="111"/>
      <c r="W280" s="111"/>
      <c r="X280" s="202"/>
      <c r="Y280" s="111"/>
      <c r="Z280" s="111"/>
      <c r="AA280" s="111"/>
      <c r="AB280" s="111"/>
      <c r="AC280" s="111"/>
      <c r="AD280" s="111"/>
      <c r="AE280" s="111"/>
      <c r="AF280" s="111"/>
      <c r="AG280" s="111"/>
      <c r="AH280" s="111"/>
      <c r="AI280" s="111"/>
      <c r="AL280" s="111"/>
      <c r="AM280" s="96"/>
      <c r="AN280" s="96"/>
      <c r="AO280" s="96"/>
      <c r="AP280" s="96"/>
      <c r="AQ280" s="96"/>
      <c r="AR280" s="96"/>
      <c r="AS280" s="96"/>
      <c r="AT280" s="96"/>
      <c r="AU280" s="96"/>
      <c r="AV280" s="96"/>
      <c r="AW280" s="96"/>
      <c r="AX280" s="96"/>
      <c r="AY280" s="96"/>
      <c r="AZ280" s="96"/>
      <c r="BA280" s="96"/>
      <c r="BB280" s="96"/>
      <c r="BC280" s="96"/>
      <c r="BD280" s="96"/>
      <c r="BE280" s="96"/>
      <c r="BF280" s="96"/>
      <c r="BG280" s="96"/>
      <c r="BH280" s="96"/>
      <c r="BI280" s="96"/>
      <c r="BJ280" s="96"/>
      <c r="BK280" s="96"/>
      <c r="BL280" s="96"/>
      <c r="BM280" s="96"/>
    </row>
    <row r="281" spans="12:65" x14ac:dyDescent="0.2">
      <c r="L281" s="111"/>
      <c r="M281" s="111"/>
      <c r="N281" s="111"/>
      <c r="O281" s="111"/>
      <c r="P281" s="111"/>
      <c r="S281" s="111"/>
      <c r="T281" s="111"/>
      <c r="V281" s="111"/>
      <c r="W281" s="111"/>
      <c r="X281" s="202"/>
      <c r="Y281" s="111"/>
      <c r="Z281" s="111"/>
      <c r="AA281" s="111"/>
      <c r="AB281" s="111"/>
      <c r="AC281" s="111"/>
      <c r="AD281" s="111"/>
      <c r="AE281" s="111"/>
      <c r="AF281" s="111"/>
      <c r="AG281" s="111"/>
      <c r="AH281" s="111"/>
      <c r="AI281" s="111"/>
      <c r="AL281" s="111"/>
      <c r="AM281" s="96"/>
      <c r="AN281" s="96"/>
      <c r="AO281" s="96"/>
      <c r="AP281" s="96"/>
      <c r="AQ281" s="96"/>
      <c r="AR281" s="96"/>
      <c r="AS281" s="96"/>
      <c r="AT281" s="96"/>
      <c r="AU281" s="96"/>
      <c r="AV281" s="96"/>
      <c r="AW281" s="96"/>
      <c r="AX281" s="96"/>
      <c r="AY281" s="96"/>
      <c r="AZ281" s="96"/>
      <c r="BA281" s="96"/>
      <c r="BB281" s="96"/>
      <c r="BC281" s="96"/>
      <c r="BD281" s="96"/>
      <c r="BE281" s="96"/>
      <c r="BF281" s="96"/>
      <c r="BG281" s="96"/>
      <c r="BH281" s="96"/>
      <c r="BI281" s="96"/>
      <c r="BJ281" s="96"/>
      <c r="BK281" s="96"/>
      <c r="BL281" s="96"/>
      <c r="BM281" s="96"/>
    </row>
    <row r="282" spans="12:65" x14ac:dyDescent="0.2">
      <c r="L282" s="111"/>
      <c r="M282" s="111"/>
      <c r="N282" s="111"/>
      <c r="O282" s="111"/>
      <c r="P282" s="111"/>
      <c r="S282" s="111"/>
      <c r="T282" s="111"/>
      <c r="V282" s="111"/>
      <c r="W282" s="111"/>
      <c r="X282" s="202"/>
      <c r="Y282" s="111"/>
      <c r="Z282" s="111"/>
      <c r="AA282" s="111"/>
      <c r="AB282" s="111"/>
      <c r="AC282" s="111"/>
      <c r="AD282" s="111"/>
      <c r="AE282" s="111"/>
      <c r="AF282" s="111"/>
      <c r="AG282" s="111"/>
      <c r="AH282" s="111"/>
      <c r="AI282" s="111"/>
      <c r="AL282" s="111"/>
      <c r="AM282" s="96"/>
      <c r="AN282" s="96"/>
      <c r="AO282" s="96"/>
      <c r="AP282" s="96"/>
      <c r="AQ282" s="96"/>
      <c r="AR282" s="96"/>
      <c r="AS282" s="96"/>
      <c r="AT282" s="96"/>
      <c r="AU282" s="96"/>
      <c r="AV282" s="96"/>
      <c r="AW282" s="96"/>
      <c r="AX282" s="96"/>
      <c r="AY282" s="96"/>
      <c r="AZ282" s="96"/>
      <c r="BA282" s="96"/>
      <c r="BB282" s="96"/>
      <c r="BC282" s="96"/>
      <c r="BD282" s="96"/>
      <c r="BE282" s="96"/>
      <c r="BF282" s="96"/>
      <c r="BG282" s="96"/>
      <c r="BH282" s="96"/>
      <c r="BI282" s="96"/>
      <c r="BJ282" s="96"/>
      <c r="BK282" s="96"/>
      <c r="BL282" s="96"/>
      <c r="BM282" s="96"/>
    </row>
    <row r="283" spans="12:65" x14ac:dyDescent="0.2">
      <c r="L283" s="111"/>
      <c r="M283" s="111"/>
      <c r="N283" s="111"/>
      <c r="O283" s="111"/>
      <c r="P283" s="111"/>
      <c r="S283" s="111"/>
      <c r="T283" s="111"/>
      <c r="V283" s="111"/>
      <c r="W283" s="111"/>
      <c r="X283" s="202"/>
      <c r="Y283" s="111"/>
      <c r="Z283" s="111"/>
      <c r="AA283" s="111"/>
      <c r="AB283" s="111"/>
      <c r="AC283" s="111"/>
      <c r="AD283" s="111"/>
      <c r="AE283" s="111"/>
      <c r="AF283" s="111"/>
      <c r="AG283" s="111"/>
      <c r="AH283" s="111"/>
      <c r="AI283" s="111"/>
      <c r="AL283" s="111"/>
      <c r="AM283" s="96"/>
      <c r="AN283" s="96"/>
      <c r="AO283" s="96"/>
      <c r="AP283" s="96"/>
      <c r="AQ283" s="96"/>
      <c r="AR283" s="96"/>
      <c r="AS283" s="96"/>
      <c r="AT283" s="96"/>
      <c r="AU283" s="96"/>
      <c r="AV283" s="96"/>
      <c r="AW283" s="96"/>
      <c r="AX283" s="96"/>
      <c r="AY283" s="96"/>
      <c r="AZ283" s="96"/>
      <c r="BA283" s="96"/>
      <c r="BB283" s="96"/>
      <c r="BC283" s="96"/>
      <c r="BD283" s="96"/>
      <c r="BE283" s="96"/>
      <c r="BF283" s="96"/>
      <c r="BG283" s="96"/>
      <c r="BH283" s="96"/>
      <c r="BI283" s="96"/>
      <c r="BJ283" s="96"/>
      <c r="BK283" s="96"/>
      <c r="BL283" s="96"/>
      <c r="BM283" s="96"/>
    </row>
    <row r="284" spans="12:65" x14ac:dyDescent="0.2">
      <c r="L284" s="111"/>
      <c r="M284" s="111"/>
      <c r="N284" s="111"/>
      <c r="O284" s="111"/>
      <c r="P284" s="111"/>
      <c r="S284" s="111"/>
      <c r="T284" s="111"/>
      <c r="V284" s="111"/>
      <c r="W284" s="111"/>
      <c r="X284" s="202"/>
      <c r="Y284" s="111"/>
      <c r="Z284" s="111"/>
      <c r="AA284" s="111"/>
      <c r="AB284" s="111"/>
      <c r="AC284" s="111"/>
      <c r="AD284" s="111"/>
      <c r="AE284" s="111"/>
      <c r="AF284" s="111"/>
      <c r="AG284" s="111"/>
      <c r="AH284" s="111"/>
      <c r="AI284" s="111"/>
      <c r="AL284" s="111"/>
      <c r="AM284" s="96"/>
      <c r="AN284" s="96"/>
      <c r="AO284" s="96"/>
      <c r="AP284" s="96"/>
      <c r="AQ284" s="96"/>
      <c r="AR284" s="96"/>
      <c r="AS284" s="96"/>
      <c r="AT284" s="96"/>
      <c r="AU284" s="96"/>
      <c r="AV284" s="96"/>
      <c r="AW284" s="96"/>
      <c r="AX284" s="96"/>
      <c r="AY284" s="96"/>
      <c r="AZ284" s="96"/>
      <c r="BA284" s="96"/>
      <c r="BB284" s="96"/>
      <c r="BC284" s="96"/>
      <c r="BD284" s="96"/>
      <c r="BE284" s="96"/>
      <c r="BF284" s="96"/>
      <c r="BG284" s="96"/>
      <c r="BH284" s="96"/>
      <c r="BI284" s="96"/>
      <c r="BJ284" s="96"/>
      <c r="BK284" s="96"/>
      <c r="BL284" s="96"/>
      <c r="BM284" s="96"/>
    </row>
    <row r="285" spans="12:65" x14ac:dyDescent="0.2">
      <c r="L285" s="111"/>
      <c r="M285" s="111"/>
      <c r="N285" s="111"/>
      <c r="O285" s="111"/>
      <c r="P285" s="111"/>
      <c r="S285" s="111"/>
      <c r="T285" s="111"/>
      <c r="V285" s="111"/>
      <c r="W285" s="111"/>
      <c r="X285" s="202"/>
      <c r="Y285" s="111"/>
      <c r="Z285" s="111"/>
      <c r="AA285" s="111"/>
      <c r="AB285" s="111"/>
      <c r="AC285" s="111"/>
      <c r="AD285" s="111"/>
      <c r="AE285" s="111"/>
      <c r="AF285" s="111"/>
      <c r="AG285" s="111"/>
      <c r="AH285" s="111"/>
      <c r="AI285" s="111"/>
      <c r="AL285" s="111"/>
      <c r="AM285" s="96"/>
      <c r="AN285" s="96"/>
      <c r="AO285" s="96"/>
      <c r="AP285" s="96"/>
      <c r="AQ285" s="96"/>
      <c r="AR285" s="96"/>
      <c r="AS285" s="96"/>
      <c r="AT285" s="96"/>
      <c r="AU285" s="96"/>
      <c r="AV285" s="96"/>
      <c r="AW285" s="96"/>
      <c r="AX285" s="96"/>
      <c r="AY285" s="96"/>
      <c r="AZ285" s="96"/>
      <c r="BA285" s="96"/>
      <c r="BB285" s="96"/>
      <c r="BC285" s="96"/>
      <c r="BD285" s="96"/>
      <c r="BE285" s="96"/>
      <c r="BF285" s="96"/>
      <c r="BG285" s="96"/>
      <c r="BH285" s="96"/>
      <c r="BI285" s="96"/>
      <c r="BJ285" s="96"/>
      <c r="BK285" s="96"/>
      <c r="BL285" s="96"/>
      <c r="BM285" s="96"/>
    </row>
    <row r="286" spans="12:65" x14ac:dyDescent="0.2">
      <c r="S286" s="111"/>
      <c r="T286" s="111"/>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row>
    <row r="287" spans="12:65" x14ac:dyDescent="0.2">
      <c r="S287" s="111"/>
      <c r="T287" s="111"/>
      <c r="AM287" s="96"/>
      <c r="AN287" s="96"/>
      <c r="AO287" s="96"/>
      <c r="AP287" s="96"/>
      <c r="AQ287" s="96"/>
      <c r="AR287" s="96"/>
      <c r="AS287" s="96"/>
      <c r="AT287" s="96"/>
      <c r="AU287" s="96"/>
      <c r="AV287" s="96"/>
      <c r="AW287" s="96"/>
      <c r="AX287" s="96"/>
      <c r="AY287" s="96"/>
      <c r="AZ287" s="96"/>
      <c r="BA287" s="96"/>
      <c r="BB287" s="96"/>
      <c r="BC287" s="96"/>
      <c r="BD287" s="96"/>
      <c r="BE287" s="96"/>
      <c r="BF287" s="96"/>
      <c r="BG287" s="96"/>
      <c r="BH287" s="96"/>
      <c r="BI287" s="96"/>
      <c r="BJ287" s="96"/>
      <c r="BK287" s="96"/>
      <c r="BL287" s="96"/>
      <c r="BM287" s="96"/>
    </row>
    <row r="288" spans="12:65" x14ac:dyDescent="0.2">
      <c r="S288" s="111"/>
      <c r="T288" s="111"/>
      <c r="AM288" s="96"/>
      <c r="AN288" s="96"/>
      <c r="AO288" s="96"/>
      <c r="AP288" s="96"/>
      <c r="AQ288" s="96"/>
      <c r="AR288" s="96"/>
      <c r="AS288" s="96"/>
      <c r="AT288" s="96"/>
      <c r="AU288" s="96"/>
      <c r="AV288" s="96"/>
      <c r="AW288" s="96"/>
      <c r="AX288" s="96"/>
      <c r="AY288" s="96"/>
      <c r="AZ288" s="96"/>
      <c r="BA288" s="96"/>
      <c r="BB288" s="96"/>
      <c r="BC288" s="96"/>
      <c r="BD288" s="96"/>
      <c r="BE288" s="96"/>
      <c r="BF288" s="96"/>
      <c r="BG288" s="96"/>
      <c r="BH288" s="96"/>
      <c r="BI288" s="96"/>
      <c r="BJ288" s="96"/>
      <c r="BK288" s="96"/>
      <c r="BL288" s="96"/>
      <c r="BM288" s="96"/>
    </row>
    <row r="289" spans="19:65" x14ac:dyDescent="0.2">
      <c r="S289" s="111"/>
      <c r="T289" s="111"/>
      <c r="AM289" s="96"/>
      <c r="AN289" s="96"/>
      <c r="AO289" s="96"/>
      <c r="AP289" s="96"/>
      <c r="AQ289" s="96"/>
      <c r="AR289" s="96"/>
      <c r="AS289" s="96"/>
      <c r="AT289" s="96"/>
      <c r="AU289" s="96"/>
      <c r="AV289" s="96"/>
      <c r="AW289" s="96"/>
      <c r="AX289" s="96"/>
      <c r="AY289" s="96"/>
      <c r="AZ289" s="96"/>
      <c r="BA289" s="96"/>
      <c r="BB289" s="96"/>
      <c r="BC289" s="96"/>
      <c r="BD289" s="96"/>
      <c r="BE289" s="96"/>
      <c r="BF289" s="96"/>
      <c r="BG289" s="96"/>
      <c r="BH289" s="96"/>
      <c r="BI289" s="96"/>
      <c r="BJ289" s="96"/>
      <c r="BK289" s="96"/>
      <c r="BL289" s="96"/>
      <c r="BM289" s="96"/>
    </row>
    <row r="290" spans="19:65" x14ac:dyDescent="0.2">
      <c r="S290" s="111"/>
      <c r="T290" s="111"/>
      <c r="AM290" s="96"/>
      <c r="AN290" s="96"/>
      <c r="AO290" s="96"/>
      <c r="AP290" s="96"/>
      <c r="AQ290" s="96"/>
      <c r="AR290" s="96"/>
      <c r="AS290" s="96"/>
      <c r="AT290" s="96"/>
      <c r="AU290" s="96"/>
      <c r="AV290" s="96"/>
      <c r="AW290" s="96"/>
      <c r="AX290" s="96"/>
      <c r="AY290" s="96"/>
      <c r="AZ290" s="96"/>
      <c r="BA290" s="96"/>
      <c r="BB290" s="96"/>
      <c r="BC290" s="96"/>
      <c r="BD290" s="96"/>
      <c r="BE290" s="96"/>
      <c r="BF290" s="96"/>
      <c r="BG290" s="96"/>
      <c r="BH290" s="96"/>
      <c r="BI290" s="96"/>
      <c r="BJ290" s="96"/>
      <c r="BK290" s="96"/>
      <c r="BL290" s="96"/>
      <c r="BM290" s="96"/>
    </row>
    <row r="291" spans="19:65" x14ac:dyDescent="0.2">
      <c r="S291" s="111"/>
      <c r="T291" s="111"/>
      <c r="AM291" s="96"/>
      <c r="AN291" s="96"/>
      <c r="AO291" s="96"/>
      <c r="AP291" s="96"/>
      <c r="AQ291" s="96"/>
      <c r="AR291" s="96"/>
      <c r="AS291" s="96"/>
      <c r="AT291" s="96"/>
      <c r="AU291" s="96"/>
      <c r="AV291" s="96"/>
      <c r="AW291" s="96"/>
      <c r="AX291" s="96"/>
      <c r="AY291" s="96"/>
      <c r="AZ291" s="96"/>
      <c r="BA291" s="96"/>
      <c r="BB291" s="96"/>
      <c r="BC291" s="96"/>
      <c r="BD291" s="96"/>
      <c r="BE291" s="96"/>
      <c r="BF291" s="96"/>
      <c r="BG291" s="96"/>
      <c r="BH291" s="96"/>
      <c r="BI291" s="96"/>
      <c r="BJ291" s="96"/>
      <c r="BK291" s="96"/>
      <c r="BL291" s="96"/>
      <c r="BM291" s="96"/>
    </row>
    <row r="292" spans="19:65" x14ac:dyDescent="0.2">
      <c r="S292" s="111"/>
      <c r="T292" s="111"/>
      <c r="AM292" s="96"/>
      <c r="AN292" s="96"/>
      <c r="AO292" s="96"/>
      <c r="AP292" s="96"/>
      <c r="AQ292" s="96"/>
      <c r="AR292" s="96"/>
      <c r="AS292" s="96"/>
      <c r="AT292" s="96"/>
      <c r="AU292" s="96"/>
      <c r="AV292" s="96"/>
      <c r="AW292" s="96"/>
      <c r="AX292" s="96"/>
      <c r="AY292" s="96"/>
      <c r="AZ292" s="96"/>
      <c r="BA292" s="96"/>
      <c r="BB292" s="96"/>
      <c r="BC292" s="96"/>
      <c r="BD292" s="96"/>
      <c r="BE292" s="96"/>
      <c r="BF292" s="96"/>
      <c r="BG292" s="96"/>
      <c r="BH292" s="96"/>
      <c r="BI292" s="96"/>
      <c r="BJ292" s="96"/>
      <c r="BK292" s="96"/>
      <c r="BL292" s="96"/>
      <c r="BM292" s="96"/>
    </row>
    <row r="293" spans="19:65" x14ac:dyDescent="0.2">
      <c r="S293" s="111"/>
      <c r="T293" s="111"/>
      <c r="AM293" s="96"/>
      <c r="AN293" s="96"/>
      <c r="AO293" s="96"/>
      <c r="AP293" s="96"/>
      <c r="AQ293" s="96"/>
      <c r="AR293" s="96"/>
      <c r="AS293" s="96"/>
      <c r="AT293" s="96"/>
      <c r="AU293" s="96"/>
      <c r="AV293" s="96"/>
      <c r="AW293" s="96"/>
      <c r="AX293" s="96"/>
      <c r="AY293" s="96"/>
      <c r="AZ293" s="96"/>
      <c r="BA293" s="96"/>
      <c r="BB293" s="96"/>
      <c r="BC293" s="96"/>
      <c r="BD293" s="96"/>
      <c r="BE293" s="96"/>
      <c r="BF293" s="96"/>
      <c r="BG293" s="96"/>
      <c r="BH293" s="96"/>
      <c r="BI293" s="96"/>
      <c r="BJ293" s="96"/>
      <c r="BK293" s="96"/>
      <c r="BL293" s="96"/>
      <c r="BM293" s="96"/>
    </row>
    <row r="294" spans="19:65" x14ac:dyDescent="0.2">
      <c r="S294" s="111"/>
      <c r="T294" s="111"/>
      <c r="AM294" s="96"/>
      <c r="AN294" s="96"/>
      <c r="AO294" s="96"/>
      <c r="AP294" s="96"/>
      <c r="AQ294" s="96"/>
      <c r="AR294" s="96"/>
      <c r="AS294" s="96"/>
      <c r="AT294" s="96"/>
      <c r="AU294" s="96"/>
      <c r="AV294" s="96"/>
      <c r="AW294" s="96"/>
      <c r="AX294" s="96"/>
      <c r="AY294" s="96"/>
      <c r="AZ294" s="96"/>
      <c r="BA294" s="96"/>
      <c r="BB294" s="96"/>
      <c r="BC294" s="96"/>
      <c r="BD294" s="96"/>
      <c r="BE294" s="96"/>
      <c r="BF294" s="96"/>
      <c r="BG294" s="96"/>
      <c r="BH294" s="96"/>
      <c r="BI294" s="96"/>
      <c r="BJ294" s="96"/>
      <c r="BK294" s="96"/>
      <c r="BL294" s="96"/>
      <c r="BM294" s="96"/>
    </row>
    <row r="295" spans="19:65" x14ac:dyDescent="0.2">
      <c r="S295" s="111"/>
      <c r="T295" s="111"/>
      <c r="AM295" s="96"/>
      <c r="AN295" s="96"/>
      <c r="AO295" s="96"/>
      <c r="AP295" s="96"/>
      <c r="AQ295" s="96"/>
      <c r="AR295" s="96"/>
      <c r="AS295" s="96"/>
      <c r="AT295" s="96"/>
      <c r="AU295" s="96"/>
      <c r="AV295" s="96"/>
      <c r="AW295" s="96"/>
      <c r="AX295" s="96"/>
      <c r="AY295" s="96"/>
      <c r="AZ295" s="96"/>
      <c r="BA295" s="96"/>
      <c r="BB295" s="96"/>
      <c r="BC295" s="96"/>
      <c r="BD295" s="96"/>
      <c r="BE295" s="96"/>
      <c r="BF295" s="96"/>
      <c r="BG295" s="96"/>
      <c r="BH295" s="96"/>
      <c r="BI295" s="96"/>
      <c r="BJ295" s="96"/>
      <c r="BK295" s="96"/>
      <c r="BL295" s="96"/>
      <c r="BM295" s="96"/>
    </row>
    <row r="296" spans="19:65" x14ac:dyDescent="0.2">
      <c r="S296" s="111"/>
      <c r="T296" s="111"/>
      <c r="AM296" s="96"/>
      <c r="AN296" s="96"/>
      <c r="AO296" s="96"/>
      <c r="AP296" s="96"/>
      <c r="AQ296" s="96"/>
      <c r="AR296" s="96"/>
      <c r="AS296" s="96"/>
      <c r="AT296" s="96"/>
      <c r="AU296" s="96"/>
      <c r="AV296" s="96"/>
      <c r="AW296" s="96"/>
      <c r="AX296" s="96"/>
      <c r="AY296" s="96"/>
      <c r="AZ296" s="96"/>
      <c r="BA296" s="96"/>
      <c r="BB296" s="96"/>
      <c r="BC296" s="96"/>
      <c r="BD296" s="96"/>
      <c r="BE296" s="96"/>
      <c r="BF296" s="96"/>
      <c r="BG296" s="96"/>
      <c r="BH296" s="96"/>
      <c r="BI296" s="96"/>
      <c r="BJ296" s="96"/>
      <c r="BK296" s="96"/>
      <c r="BL296" s="96"/>
      <c r="BM296" s="96"/>
    </row>
    <row r="297" spans="19:65" x14ac:dyDescent="0.2">
      <c r="S297" s="111"/>
      <c r="T297" s="111"/>
      <c r="AM297" s="96"/>
      <c r="AN297" s="96"/>
      <c r="AO297" s="96"/>
      <c r="AP297" s="96"/>
      <c r="AQ297" s="96"/>
      <c r="AR297" s="96"/>
      <c r="AS297" s="96"/>
      <c r="AT297" s="96"/>
      <c r="AU297" s="96"/>
      <c r="AV297" s="96"/>
      <c r="AW297" s="96"/>
      <c r="AX297" s="96"/>
      <c r="AY297" s="96"/>
      <c r="AZ297" s="96"/>
      <c r="BA297" s="96"/>
      <c r="BB297" s="96"/>
      <c r="BC297" s="96"/>
      <c r="BD297" s="96"/>
      <c r="BE297" s="96"/>
      <c r="BF297" s="96"/>
      <c r="BG297" s="96"/>
      <c r="BH297" s="96"/>
      <c r="BI297" s="96"/>
      <c r="BJ297" s="96"/>
      <c r="BK297" s="96"/>
      <c r="BL297" s="96"/>
      <c r="BM297" s="96"/>
    </row>
    <row r="298" spans="19:65" x14ac:dyDescent="0.2">
      <c r="S298" s="111"/>
      <c r="T298" s="111"/>
    </row>
    <row r="299" spans="19:65" x14ac:dyDescent="0.2">
      <c r="S299" s="111"/>
      <c r="T299" s="111"/>
    </row>
    <row r="300" spans="19:65" x14ac:dyDescent="0.2">
      <c r="S300" s="111"/>
      <c r="T300" s="111"/>
    </row>
    <row r="301" spans="19:65" x14ac:dyDescent="0.2">
      <c r="S301" s="111"/>
      <c r="T301" s="111"/>
    </row>
    <row r="302" spans="19:65" x14ac:dyDescent="0.2">
      <c r="S302" s="111"/>
      <c r="T302" s="111"/>
    </row>
    <row r="303" spans="19:65" x14ac:dyDescent="0.2">
      <c r="S303" s="111"/>
      <c r="T303" s="111"/>
    </row>
    <row r="304" spans="19:65" x14ac:dyDescent="0.2">
      <c r="T304" s="111"/>
    </row>
    <row r="305" spans="20:20" x14ac:dyDescent="0.2">
      <c r="T305" s="111"/>
    </row>
  </sheetData>
  <mergeCells count="17">
    <mergeCell ref="A35:A36"/>
    <mergeCell ref="P9:W9"/>
    <mergeCell ref="AH9:AI9"/>
    <mergeCell ref="C35:C36"/>
    <mergeCell ref="E35:E36"/>
    <mergeCell ref="X9:AE9"/>
    <mergeCell ref="AF9:AG9"/>
    <mergeCell ref="F35:Q35"/>
    <mergeCell ref="F36:Q36"/>
    <mergeCell ref="B13:B14"/>
    <mergeCell ref="A18:B19"/>
    <mergeCell ref="B15:B17"/>
    <mergeCell ref="A13:A14"/>
    <mergeCell ref="A15:A17"/>
    <mergeCell ref="AJ9:AL9"/>
    <mergeCell ref="B1:AK4"/>
    <mergeCell ref="A1:A4"/>
  </mergeCells>
  <pageMargins left="0.23622047244094491" right="0.23622047244094491" top="0.74803149606299213" bottom="0.74803149606299213" header="0.31496062992125984" footer="0.31496062992125984"/>
  <pageSetup paperSize="14"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6"/>
  <sheetViews>
    <sheetView showGridLines="0" topLeftCell="A25" zoomScale="85" zoomScaleNormal="85" workbookViewId="0">
      <selection activeCell="B41" sqref="B41"/>
    </sheetView>
  </sheetViews>
  <sheetFormatPr baseColWidth="10" defaultColWidth="11.42578125" defaultRowHeight="15" x14ac:dyDescent="0.25"/>
  <cols>
    <col min="1" max="1" width="44.28515625" style="31" customWidth="1"/>
    <col min="2" max="2" width="63.5703125" customWidth="1"/>
    <col min="3" max="3" width="24" style="32" customWidth="1"/>
    <col min="4" max="4" width="23.5703125" style="32" customWidth="1"/>
    <col min="5" max="5" width="34.85546875" style="32" customWidth="1"/>
    <col min="6" max="6" width="37.42578125" customWidth="1"/>
    <col min="7" max="7" width="20.7109375" customWidth="1"/>
  </cols>
  <sheetData>
    <row r="1" spans="1:5" s="7" customFormat="1" ht="45" x14ac:dyDescent="0.25">
      <c r="A1" s="4" t="s">
        <v>56</v>
      </c>
      <c r="B1" s="5" t="s">
        <v>57</v>
      </c>
      <c r="C1" s="5" t="s">
        <v>58</v>
      </c>
      <c r="D1" s="5" t="s">
        <v>59</v>
      </c>
      <c r="E1" s="6" t="s">
        <v>60</v>
      </c>
    </row>
    <row r="2" spans="1:5" x14ac:dyDescent="0.25">
      <c r="A2" s="8" t="s">
        <v>61</v>
      </c>
      <c r="B2" s="9">
        <v>462837515</v>
      </c>
      <c r="C2" s="9">
        <v>458544520.75015002</v>
      </c>
      <c r="D2" s="9">
        <f t="shared" ref="D2:D24" si="0">+B2-C2</f>
        <v>4292994.2498499751</v>
      </c>
      <c r="E2" s="10"/>
    </row>
    <row r="3" spans="1:5" ht="24" x14ac:dyDescent="0.25">
      <c r="A3" s="11" t="s">
        <v>62</v>
      </c>
      <c r="B3" s="12">
        <v>14321969830</v>
      </c>
      <c r="C3" s="12">
        <v>22744637270.214577</v>
      </c>
      <c r="D3" s="13">
        <f>+B3-C3</f>
        <v>-8422667440.2145767</v>
      </c>
      <c r="E3" s="14" t="s">
        <v>63</v>
      </c>
    </row>
    <row r="4" spans="1:5" x14ac:dyDescent="0.25">
      <c r="A4" s="8" t="s">
        <v>64</v>
      </c>
      <c r="B4" s="9">
        <v>41513478872</v>
      </c>
      <c r="C4" s="9">
        <v>40772810534.447693</v>
      </c>
      <c r="D4" s="9">
        <f t="shared" si="0"/>
        <v>740668337.55230713</v>
      </c>
      <c r="E4" s="10"/>
    </row>
    <row r="5" spans="1:5" ht="45" x14ac:dyDescent="0.25">
      <c r="A5" s="15" t="s">
        <v>65</v>
      </c>
      <c r="B5" s="9">
        <v>17609115631</v>
      </c>
      <c r="C5" s="9">
        <v>12578571952.608334</v>
      </c>
      <c r="D5" s="9">
        <f t="shared" si="0"/>
        <v>5030543678.3916664</v>
      </c>
      <c r="E5" s="10"/>
    </row>
    <row r="6" spans="1:5" x14ac:dyDescent="0.25">
      <c r="A6" s="8" t="s">
        <v>66</v>
      </c>
      <c r="B6" s="9">
        <v>1795538738</v>
      </c>
      <c r="C6" s="9">
        <v>148615160.66496599</v>
      </c>
      <c r="D6" s="9">
        <f t="shared" si="0"/>
        <v>1646923577.3350339</v>
      </c>
      <c r="E6" s="10"/>
    </row>
    <row r="7" spans="1:5" x14ac:dyDescent="0.25">
      <c r="A7" s="8" t="s">
        <v>67</v>
      </c>
      <c r="B7" s="9">
        <v>5027695390</v>
      </c>
      <c r="C7" s="9">
        <v>4126412237.5356622</v>
      </c>
      <c r="D7" s="9">
        <f t="shared" si="0"/>
        <v>901283152.46433783</v>
      </c>
      <c r="E7" s="10"/>
    </row>
    <row r="8" spans="1:5" x14ac:dyDescent="0.25">
      <c r="A8" s="8" t="s">
        <v>68</v>
      </c>
      <c r="B8" s="9">
        <v>284805801</v>
      </c>
      <c r="C8" s="9">
        <v>284805801.37796807</v>
      </c>
      <c r="D8" s="9">
        <f t="shared" si="0"/>
        <v>-0.37796807289123535</v>
      </c>
      <c r="E8" s="10"/>
    </row>
    <row r="9" spans="1:5" x14ac:dyDescent="0.25">
      <c r="A9" s="8" t="s">
        <v>69</v>
      </c>
      <c r="B9" s="9">
        <v>1060000000</v>
      </c>
      <c r="C9" s="9">
        <v>955211693.6768893</v>
      </c>
      <c r="D9" s="9">
        <f t="shared" si="0"/>
        <v>104788306.3231107</v>
      </c>
      <c r="E9" s="10"/>
    </row>
    <row r="10" spans="1:5" ht="24" x14ac:dyDescent="0.25">
      <c r="A10" s="16" t="s">
        <v>70</v>
      </c>
      <c r="B10" s="17">
        <v>1339252071</v>
      </c>
      <c r="C10" s="17">
        <v>1339252071.3330276</v>
      </c>
      <c r="D10" s="17">
        <f t="shared" si="0"/>
        <v>-0.33302760124206543</v>
      </c>
      <c r="E10" s="18" t="s">
        <v>71</v>
      </c>
    </row>
    <row r="11" spans="1:5" x14ac:dyDescent="0.25">
      <c r="A11" s="8" t="s">
        <v>72</v>
      </c>
      <c r="B11" s="9">
        <v>434351340</v>
      </c>
      <c r="C11" s="9">
        <v>317674487.30708599</v>
      </c>
      <c r="D11" s="9">
        <f t="shared" si="0"/>
        <v>116676852.69291401</v>
      </c>
      <c r="E11" s="10"/>
    </row>
    <row r="12" spans="1:5" x14ac:dyDescent="0.25">
      <c r="A12" s="8" t="s">
        <v>73</v>
      </c>
      <c r="B12" s="9">
        <v>146000000</v>
      </c>
      <c r="C12" s="9">
        <v>145739698.41422197</v>
      </c>
      <c r="D12" s="9">
        <f t="shared" si="0"/>
        <v>260301.58577802777</v>
      </c>
      <c r="E12" s="10"/>
    </row>
    <row r="13" spans="1:5" ht="30" x14ac:dyDescent="0.25">
      <c r="A13" s="19" t="s">
        <v>74</v>
      </c>
      <c r="B13" s="17">
        <v>7831590388</v>
      </c>
      <c r="C13" s="17">
        <v>7115239857.4586487</v>
      </c>
      <c r="D13" s="17">
        <f t="shared" si="0"/>
        <v>716350530.54135132</v>
      </c>
      <c r="E13" s="20"/>
    </row>
    <row r="14" spans="1:5" ht="45" x14ac:dyDescent="0.25">
      <c r="A14" s="19" t="s">
        <v>75</v>
      </c>
      <c r="B14" s="17">
        <v>16041260647</v>
      </c>
      <c r="C14" s="17">
        <v>6601774947.3160334</v>
      </c>
      <c r="D14" s="17">
        <f t="shared" si="0"/>
        <v>9439485699.6839676</v>
      </c>
      <c r="E14" s="18"/>
    </row>
    <row r="15" spans="1:5" x14ac:dyDescent="0.25">
      <c r="A15" s="8" t="s">
        <v>76</v>
      </c>
      <c r="B15" s="9">
        <v>50000000</v>
      </c>
      <c r="C15" s="9">
        <v>49897706.387439996</v>
      </c>
      <c r="D15" s="9">
        <f t="shared" si="0"/>
        <v>102293.612560004</v>
      </c>
      <c r="E15" s="10"/>
    </row>
    <row r="16" spans="1:5" x14ac:dyDescent="0.25">
      <c r="A16" s="8" t="s">
        <v>77</v>
      </c>
      <c r="B16" s="9">
        <v>274833082</v>
      </c>
      <c r="C16" s="9">
        <v>273710549.38619</v>
      </c>
      <c r="D16" s="9">
        <f t="shared" si="0"/>
        <v>1122532.6138100028</v>
      </c>
      <c r="E16" s="10"/>
    </row>
    <row r="17" spans="1:7" ht="16.5" customHeight="1" x14ac:dyDescent="0.25">
      <c r="A17" s="21" t="s">
        <v>78</v>
      </c>
      <c r="B17" s="22">
        <v>1768461537</v>
      </c>
      <c r="C17" s="22">
        <v>1768461537</v>
      </c>
      <c r="D17" s="22">
        <f t="shared" si="0"/>
        <v>0</v>
      </c>
      <c r="E17" s="10"/>
    </row>
    <row r="18" spans="1:7" x14ac:dyDescent="0.25">
      <c r="A18" s="21" t="s">
        <v>79</v>
      </c>
      <c r="B18" s="22">
        <v>1495909812</v>
      </c>
      <c r="C18" s="22">
        <v>1495909812</v>
      </c>
      <c r="D18" s="22">
        <f t="shared" si="0"/>
        <v>0</v>
      </c>
      <c r="E18" s="10"/>
    </row>
    <row r="19" spans="1:7" x14ac:dyDescent="0.25">
      <c r="A19" s="21" t="s">
        <v>80</v>
      </c>
      <c r="B19" s="22">
        <v>3104297472</v>
      </c>
      <c r="C19" s="22">
        <v>3104297472</v>
      </c>
      <c r="D19" s="22">
        <f t="shared" si="0"/>
        <v>0</v>
      </c>
      <c r="E19" s="10"/>
    </row>
    <row r="20" spans="1:7" x14ac:dyDescent="0.25">
      <c r="A20" s="21" t="s">
        <v>81</v>
      </c>
      <c r="B20" s="22">
        <v>257506262</v>
      </c>
      <c r="C20" s="22">
        <v>257506262</v>
      </c>
      <c r="D20" s="22">
        <f t="shared" si="0"/>
        <v>0</v>
      </c>
      <c r="E20" s="10"/>
    </row>
    <row r="21" spans="1:7" x14ac:dyDescent="0.25">
      <c r="A21" s="21" t="s">
        <v>82</v>
      </c>
      <c r="B21" s="22">
        <v>8588622123</v>
      </c>
      <c r="C21" s="22">
        <v>8588622123</v>
      </c>
      <c r="D21" s="22">
        <f t="shared" si="0"/>
        <v>0</v>
      </c>
      <c r="E21" s="10"/>
    </row>
    <row r="22" spans="1:7" x14ac:dyDescent="0.25">
      <c r="A22" s="23" t="s">
        <v>83</v>
      </c>
      <c r="B22" s="24">
        <v>5000000000</v>
      </c>
      <c r="C22" s="24">
        <v>5000000000</v>
      </c>
      <c r="D22" s="24">
        <f t="shared" si="0"/>
        <v>0</v>
      </c>
      <c r="E22" s="25" t="s">
        <v>84</v>
      </c>
    </row>
    <row r="23" spans="1:7" x14ac:dyDescent="0.25">
      <c r="A23" s="23" t="s">
        <v>85</v>
      </c>
      <c r="B23" s="24">
        <v>224000000</v>
      </c>
      <c r="C23" s="24">
        <v>224000000</v>
      </c>
      <c r="D23" s="24">
        <f t="shared" si="0"/>
        <v>0</v>
      </c>
      <c r="E23" s="25" t="s">
        <v>84</v>
      </c>
    </row>
    <row r="24" spans="1:7" ht="15.75" thickBot="1" x14ac:dyDescent="0.3">
      <c r="A24" s="26" t="s">
        <v>86</v>
      </c>
      <c r="B24" s="27">
        <v>825938353</v>
      </c>
      <c r="C24" s="27">
        <v>825938353</v>
      </c>
      <c r="D24" s="27">
        <f t="shared" si="0"/>
        <v>0</v>
      </c>
      <c r="E24" s="28"/>
    </row>
    <row r="25" spans="1:7" x14ac:dyDescent="0.25">
      <c r="A25" s="29" t="s">
        <v>87</v>
      </c>
      <c r="B25" s="30">
        <f>SUM(B2:B24)</f>
        <v>129457464864</v>
      </c>
      <c r="C25" s="30">
        <f t="shared" ref="C25" si="1">SUM(C2:C24)</f>
        <v>119177634047.87888</v>
      </c>
      <c r="D25" s="30">
        <f>SUM(D2:D24)</f>
        <v>10279830816.121115</v>
      </c>
      <c r="E25"/>
    </row>
    <row r="26" spans="1:7" x14ac:dyDescent="0.25">
      <c r="E26" s="33"/>
    </row>
    <row r="29" spans="1:7" x14ac:dyDescent="0.25">
      <c r="A29" s="232" t="s">
        <v>88</v>
      </c>
      <c r="B29" s="232"/>
      <c r="C29" s="232"/>
      <c r="D29" s="232"/>
      <c r="E29" s="232"/>
      <c r="F29" s="232"/>
    </row>
    <row r="30" spans="1:7" x14ac:dyDescent="0.25">
      <c r="A30" s="34" t="s">
        <v>89</v>
      </c>
      <c r="B30" s="35" t="s">
        <v>90</v>
      </c>
      <c r="C30" s="36" t="s">
        <v>91</v>
      </c>
      <c r="D30" s="36" t="s">
        <v>92</v>
      </c>
      <c r="E30" s="36" t="s">
        <v>93</v>
      </c>
      <c r="F30" s="37" t="s">
        <v>94</v>
      </c>
      <c r="G30" s="37" t="s">
        <v>95</v>
      </c>
    </row>
    <row r="31" spans="1:7" ht="15" customHeight="1" x14ac:dyDescent="0.25">
      <c r="A31" s="233" t="s">
        <v>64</v>
      </c>
      <c r="B31" s="38" t="s">
        <v>96</v>
      </c>
      <c r="C31" s="235">
        <f>+D4</f>
        <v>740668337.55230713</v>
      </c>
      <c r="D31" s="39" t="s">
        <v>97</v>
      </c>
      <c r="E31" s="237"/>
      <c r="F31" s="230" t="s">
        <v>98</v>
      </c>
      <c r="G31" s="230" t="s">
        <v>99</v>
      </c>
    </row>
    <row r="32" spans="1:7" ht="23.25" thickBot="1" x14ac:dyDescent="0.3">
      <c r="A32" s="234"/>
      <c r="B32" s="40" t="s">
        <v>100</v>
      </c>
      <c r="C32" s="236"/>
      <c r="D32" s="41" t="s">
        <v>97</v>
      </c>
      <c r="E32" s="238"/>
      <c r="F32" s="231"/>
      <c r="G32" s="231"/>
    </row>
    <row r="33" spans="1:7" ht="15" customHeight="1" x14ac:dyDescent="0.25">
      <c r="A33" s="239" t="s">
        <v>65</v>
      </c>
      <c r="B33" s="42" t="s">
        <v>101</v>
      </c>
      <c r="C33" s="240">
        <f>+D5</f>
        <v>5030543678.3916664</v>
      </c>
      <c r="D33" s="242" t="s">
        <v>102</v>
      </c>
      <c r="E33" s="237"/>
      <c r="F33" s="43"/>
      <c r="G33" s="43"/>
    </row>
    <row r="34" spans="1:7" ht="81.75" customHeight="1" thickBot="1" x14ac:dyDescent="0.3">
      <c r="A34" s="234"/>
      <c r="B34" s="44" t="s">
        <v>103</v>
      </c>
      <c r="C34" s="241"/>
      <c r="D34" s="243"/>
      <c r="E34" s="238"/>
      <c r="F34" s="45" t="s">
        <v>104</v>
      </c>
      <c r="G34" s="45" t="s">
        <v>105</v>
      </c>
    </row>
    <row r="35" spans="1:7" ht="71.25" customHeight="1" thickBot="1" x14ac:dyDescent="0.3">
      <c r="A35" s="46" t="s">
        <v>66</v>
      </c>
      <c r="B35" s="47" t="s">
        <v>106</v>
      </c>
      <c r="C35" s="48">
        <f>+D6</f>
        <v>1646923577.3350339</v>
      </c>
      <c r="D35" s="41" t="s">
        <v>97</v>
      </c>
      <c r="E35" s="49" t="s">
        <v>107</v>
      </c>
      <c r="F35" s="45" t="s">
        <v>108</v>
      </c>
      <c r="G35" s="45" t="s">
        <v>109</v>
      </c>
    </row>
    <row r="36" spans="1:7" ht="45.75" customHeight="1" thickBot="1" x14ac:dyDescent="0.3">
      <c r="A36" s="46" t="s">
        <v>110</v>
      </c>
      <c r="B36" s="47" t="s">
        <v>111</v>
      </c>
      <c r="C36" s="48">
        <f>+D7</f>
        <v>901283152.46433783</v>
      </c>
      <c r="D36" s="41" t="s">
        <v>97</v>
      </c>
      <c r="E36" s="49" t="s">
        <v>112</v>
      </c>
      <c r="F36" s="45" t="s">
        <v>113</v>
      </c>
      <c r="G36" s="45" t="s">
        <v>114</v>
      </c>
    </row>
    <row r="37" spans="1:7" ht="18" customHeight="1" x14ac:dyDescent="0.25">
      <c r="A37" s="239" t="s">
        <v>69</v>
      </c>
      <c r="B37" s="38" t="s">
        <v>115</v>
      </c>
      <c r="C37" s="240"/>
      <c r="D37" s="39" t="s">
        <v>116</v>
      </c>
      <c r="E37" s="237" t="s">
        <v>117</v>
      </c>
      <c r="F37" s="244" t="s">
        <v>118</v>
      </c>
      <c r="G37" s="244" t="s">
        <v>119</v>
      </c>
    </row>
    <row r="38" spans="1:7" ht="27" customHeight="1" thickBot="1" x14ac:dyDescent="0.3">
      <c r="A38" s="234"/>
      <c r="B38" s="50" t="s">
        <v>120</v>
      </c>
      <c r="C38" s="241"/>
      <c r="D38" s="41"/>
      <c r="E38" s="238"/>
      <c r="F38" s="231"/>
      <c r="G38" s="231"/>
    </row>
    <row r="39" spans="1:7" ht="26.25" customHeight="1" x14ac:dyDescent="0.25">
      <c r="A39" s="233" t="s">
        <v>72</v>
      </c>
      <c r="B39" s="38" t="s">
        <v>121</v>
      </c>
      <c r="C39" s="240">
        <f>+D11</f>
        <v>116676852.69291401</v>
      </c>
      <c r="D39" s="39" t="s">
        <v>102</v>
      </c>
      <c r="E39" s="245" t="s">
        <v>122</v>
      </c>
      <c r="F39" s="244" t="s">
        <v>123</v>
      </c>
      <c r="G39" s="244" t="s">
        <v>124</v>
      </c>
    </row>
    <row r="40" spans="1:7" ht="30" customHeight="1" thickBot="1" x14ac:dyDescent="0.3">
      <c r="A40" s="234"/>
      <c r="B40" s="50" t="s">
        <v>125</v>
      </c>
      <c r="C40" s="241"/>
      <c r="D40" s="51"/>
      <c r="E40" s="246"/>
      <c r="F40" s="231"/>
      <c r="G40" s="231"/>
    </row>
    <row r="41" spans="1:7" x14ac:dyDescent="0.25">
      <c r="A41" s="239" t="s">
        <v>74</v>
      </c>
      <c r="B41" s="52" t="s">
        <v>126</v>
      </c>
      <c r="C41" s="240">
        <f>+D13</f>
        <v>716350530.54135132</v>
      </c>
      <c r="D41" s="39" t="s">
        <v>97</v>
      </c>
      <c r="E41" s="248" t="s">
        <v>127</v>
      </c>
      <c r="F41" s="43" t="s">
        <v>128</v>
      </c>
      <c r="G41" s="43" t="s">
        <v>129</v>
      </c>
    </row>
    <row r="42" spans="1:7" ht="24.75" x14ac:dyDescent="0.25">
      <c r="A42" s="233"/>
      <c r="B42" s="52" t="s">
        <v>130</v>
      </c>
      <c r="C42" s="247"/>
      <c r="D42" s="53" t="s">
        <v>131</v>
      </c>
      <c r="E42" s="248"/>
      <c r="F42" s="43"/>
      <c r="G42" s="43"/>
    </row>
    <row r="43" spans="1:7" ht="15.75" thickBot="1" x14ac:dyDescent="0.3">
      <c r="A43" s="234"/>
      <c r="B43" s="50" t="s">
        <v>132</v>
      </c>
      <c r="C43" s="241"/>
      <c r="D43" s="41" t="s">
        <v>116</v>
      </c>
      <c r="E43" s="246"/>
      <c r="F43" s="45" t="s">
        <v>133</v>
      </c>
      <c r="G43" s="45" t="s">
        <v>134</v>
      </c>
    </row>
    <row r="44" spans="1:7" ht="24.75" customHeight="1" x14ac:dyDescent="0.25">
      <c r="A44" s="239" t="s">
        <v>75</v>
      </c>
      <c r="B44" s="54" t="s">
        <v>135</v>
      </c>
      <c r="C44" s="240">
        <f>+D14</f>
        <v>9439485699.6839676</v>
      </c>
      <c r="D44" s="39" t="s">
        <v>97</v>
      </c>
      <c r="E44" s="249"/>
      <c r="F44" s="230" t="s">
        <v>136</v>
      </c>
      <c r="G44" s="230" t="s">
        <v>129</v>
      </c>
    </row>
    <row r="45" spans="1:7" ht="24.75" x14ac:dyDescent="0.25">
      <c r="A45" s="233"/>
      <c r="B45" s="55" t="s">
        <v>137</v>
      </c>
      <c r="C45" s="247"/>
      <c r="D45" s="39" t="s">
        <v>97</v>
      </c>
      <c r="E45" s="249"/>
      <c r="F45" s="230"/>
      <c r="G45" s="230"/>
    </row>
    <row r="46" spans="1:7" ht="25.5" customHeight="1" x14ac:dyDescent="0.25">
      <c r="A46" s="233"/>
      <c r="B46" s="56" t="s">
        <v>138</v>
      </c>
      <c r="C46" s="247"/>
      <c r="D46" s="39" t="s">
        <v>97</v>
      </c>
      <c r="E46" s="249"/>
      <c r="F46" s="230"/>
      <c r="G46" s="230"/>
    </row>
    <row r="47" spans="1:7" ht="41.25" customHeight="1" thickBot="1" x14ac:dyDescent="0.3">
      <c r="A47" s="234"/>
      <c r="B47" s="57" t="s">
        <v>139</v>
      </c>
      <c r="C47" s="241"/>
      <c r="D47" s="51"/>
      <c r="E47" s="250"/>
      <c r="F47" s="45" t="s">
        <v>140</v>
      </c>
      <c r="G47" s="45" t="s">
        <v>105</v>
      </c>
    </row>
    <row r="48" spans="1:7" x14ac:dyDescent="0.25">
      <c r="A48" s="58"/>
      <c r="B48" s="59" t="s">
        <v>141</v>
      </c>
      <c r="C48" s="60">
        <f>SUM(C31:C47)</f>
        <v>18591931828.661579</v>
      </c>
    </row>
    <row r="50" spans="1:5" x14ac:dyDescent="0.25">
      <c r="A50" s="61" t="s">
        <v>142</v>
      </c>
      <c r="B50" s="61"/>
      <c r="C50" s="61"/>
      <c r="D50" s="61"/>
      <c r="E50"/>
    </row>
    <row r="51" spans="1:5" x14ac:dyDescent="0.25">
      <c r="A51" s="62" t="s">
        <v>143</v>
      </c>
      <c r="B51" s="63" t="s">
        <v>91</v>
      </c>
      <c r="C51" s="63" t="s">
        <v>144</v>
      </c>
      <c r="D51" s="63" t="s">
        <v>145</v>
      </c>
      <c r="E51" s="64" t="s">
        <v>146</v>
      </c>
    </row>
    <row r="52" spans="1:5" ht="56.25" x14ac:dyDescent="0.25">
      <c r="A52" s="19" t="s">
        <v>75</v>
      </c>
      <c r="B52" s="65">
        <f>+D3</f>
        <v>-8422667440.2145767</v>
      </c>
      <c r="C52" s="66" t="s">
        <v>62</v>
      </c>
      <c r="D52" s="67" t="s">
        <v>147</v>
      </c>
      <c r="E52" s="68" t="s">
        <v>148</v>
      </c>
    </row>
    <row r="53" spans="1:5" ht="48" x14ac:dyDescent="0.25">
      <c r="A53" s="16" t="s">
        <v>67</v>
      </c>
      <c r="B53" s="69">
        <v>159027035</v>
      </c>
      <c r="C53" s="70" t="s">
        <v>68</v>
      </c>
      <c r="D53" s="71" t="s">
        <v>149</v>
      </c>
      <c r="E53" s="68" t="s">
        <v>150</v>
      </c>
    </row>
    <row r="54" spans="1:5" x14ac:dyDescent="0.25">
      <c r="A54"/>
      <c r="B54" s="32"/>
      <c r="E54"/>
    </row>
    <row r="55" spans="1:5" ht="15.75" thickBot="1" x14ac:dyDescent="0.3">
      <c r="A55"/>
      <c r="B55" s="32"/>
      <c r="E55"/>
    </row>
    <row r="56" spans="1:5" ht="15.75" x14ac:dyDescent="0.25">
      <c r="A56" s="72" t="s">
        <v>151</v>
      </c>
      <c r="B56" s="73"/>
      <c r="E56"/>
    </row>
    <row r="57" spans="1:5" x14ac:dyDescent="0.25">
      <c r="A57" s="74" t="s">
        <v>152</v>
      </c>
      <c r="B57" s="75" t="s">
        <v>91</v>
      </c>
      <c r="E57"/>
    </row>
    <row r="58" spans="1:5" x14ac:dyDescent="0.25">
      <c r="A58" s="8" t="s">
        <v>153</v>
      </c>
      <c r="B58" s="76">
        <f>+C78</f>
        <v>126052345944</v>
      </c>
      <c r="E58"/>
    </row>
    <row r="59" spans="1:5" x14ac:dyDescent="0.25">
      <c r="A59" s="8" t="s">
        <v>154</v>
      </c>
      <c r="B59" s="76">
        <f>+C83</f>
        <v>28064619790</v>
      </c>
      <c r="E59"/>
    </row>
    <row r="60" spans="1:5" ht="24" x14ac:dyDescent="0.25">
      <c r="A60" s="77" t="s">
        <v>155</v>
      </c>
      <c r="B60" s="78">
        <f>+C79-B59</f>
        <v>6136338428</v>
      </c>
      <c r="C60" s="79" t="s">
        <v>156</v>
      </c>
      <c r="E60"/>
    </row>
    <row r="61" spans="1:5" x14ac:dyDescent="0.25">
      <c r="A61" s="8" t="s">
        <v>157</v>
      </c>
      <c r="B61" s="76">
        <f>+B58-B59-B60</f>
        <v>91851387726</v>
      </c>
      <c r="E61"/>
    </row>
    <row r="62" spans="1:5" ht="15.75" thickBot="1" x14ac:dyDescent="0.3">
      <c r="A62" s="80" t="s">
        <v>158</v>
      </c>
      <c r="B62" s="81">
        <f>+B59/B58</f>
        <v>0.22264258217350422</v>
      </c>
      <c r="E62"/>
    </row>
    <row r="63" spans="1:5" x14ac:dyDescent="0.25">
      <c r="A63"/>
      <c r="B63" s="82"/>
      <c r="E63"/>
    </row>
    <row r="64" spans="1:5" x14ac:dyDescent="0.25">
      <c r="A64"/>
      <c r="B64" s="83"/>
      <c r="E64"/>
    </row>
    <row r="65" spans="1:5" x14ac:dyDescent="0.25">
      <c r="A65" s="84" t="s">
        <v>159</v>
      </c>
      <c r="B65" s="84"/>
      <c r="C65" s="84"/>
      <c r="E65"/>
    </row>
    <row r="66" spans="1:5" x14ac:dyDescent="0.25">
      <c r="A66" s="85" t="s">
        <v>160</v>
      </c>
      <c r="B66" s="86"/>
      <c r="C66" s="87">
        <v>118704526772</v>
      </c>
      <c r="E66"/>
    </row>
    <row r="67" spans="1:5" x14ac:dyDescent="0.25">
      <c r="A67" s="88" t="s">
        <v>161</v>
      </c>
      <c r="B67" s="32"/>
      <c r="C67" s="32">
        <f>+B68+B69+B70+B71</f>
        <v>12752938092</v>
      </c>
      <c r="E67"/>
    </row>
    <row r="68" spans="1:5" x14ac:dyDescent="0.25">
      <c r="A68" t="s">
        <v>162</v>
      </c>
      <c r="B68" s="89">
        <v>7025971007</v>
      </c>
      <c r="E68"/>
    </row>
    <row r="69" spans="1:5" x14ac:dyDescent="0.25">
      <c r="A69" t="s">
        <v>163</v>
      </c>
      <c r="B69" s="89">
        <v>1495909812</v>
      </c>
      <c r="E69"/>
    </row>
    <row r="70" spans="1:5" x14ac:dyDescent="0.25">
      <c r="A70" t="s">
        <v>164</v>
      </c>
      <c r="B70" s="89">
        <v>825938353</v>
      </c>
      <c r="E70"/>
    </row>
    <row r="71" spans="1:5" x14ac:dyDescent="0.25">
      <c r="A71" s="90" t="s">
        <v>165</v>
      </c>
      <c r="B71" s="91">
        <v>3405118920</v>
      </c>
      <c r="C71" s="92"/>
      <c r="E71"/>
    </row>
    <row r="72" spans="1:5" x14ac:dyDescent="0.25">
      <c r="A72" s="88" t="s">
        <v>166</v>
      </c>
      <c r="B72" s="89"/>
      <c r="C72" s="32">
        <f>-B73</f>
        <v>-2000000000</v>
      </c>
      <c r="E72"/>
    </row>
    <row r="73" spans="1:5" x14ac:dyDescent="0.25">
      <c r="A73" t="s">
        <v>167</v>
      </c>
      <c r="B73" s="89">
        <v>2000000000</v>
      </c>
      <c r="E73"/>
    </row>
    <row r="74" spans="1:5" x14ac:dyDescent="0.25">
      <c r="A74" s="93" t="s">
        <v>168</v>
      </c>
      <c r="B74" s="30"/>
      <c r="C74" s="94">
        <f>+C66+C67+C72</f>
        <v>129457464864</v>
      </c>
      <c r="E74"/>
    </row>
    <row r="78" spans="1:5" x14ac:dyDescent="0.25">
      <c r="B78" s="95" t="s">
        <v>169</v>
      </c>
      <c r="C78" s="95">
        <v>126052345944</v>
      </c>
    </row>
    <row r="79" spans="1:5" x14ac:dyDescent="0.25">
      <c r="B79" s="95" t="s">
        <v>170</v>
      </c>
      <c r="C79" s="95">
        <v>34200958218</v>
      </c>
    </row>
    <row r="80" spans="1:5" x14ac:dyDescent="0.25">
      <c r="B80" s="95" t="s">
        <v>171</v>
      </c>
      <c r="C80" s="95">
        <v>91851387726</v>
      </c>
    </row>
    <row r="81" spans="2:3" x14ac:dyDescent="0.25">
      <c r="B81" s="95" t="s">
        <v>94</v>
      </c>
      <c r="C81" s="95">
        <v>11074423275</v>
      </c>
    </row>
    <row r="82" spans="2:3" x14ac:dyDescent="0.25">
      <c r="B82" s="95" t="s">
        <v>172</v>
      </c>
      <c r="C82" s="95">
        <v>16990196515</v>
      </c>
    </row>
    <row r="83" spans="2:3" x14ac:dyDescent="0.25">
      <c r="B83" s="95" t="s">
        <v>154</v>
      </c>
      <c r="C83" s="95">
        <f>+C81+C82</f>
        <v>28064619790</v>
      </c>
    </row>
    <row r="84" spans="2:3" x14ac:dyDescent="0.25">
      <c r="B84" s="95" t="s">
        <v>173</v>
      </c>
      <c r="C84" s="95">
        <f>+C79-C83</f>
        <v>6136338428</v>
      </c>
    </row>
    <row r="85" spans="2:3" x14ac:dyDescent="0.25">
      <c r="B85" s="95"/>
      <c r="C85" s="95">
        <f>+C78-C80</f>
        <v>34200958218</v>
      </c>
    </row>
    <row r="86" spans="2:3" x14ac:dyDescent="0.25">
      <c r="B86" s="95"/>
      <c r="C86" s="95">
        <f>+C85-C83</f>
        <v>6136338428</v>
      </c>
    </row>
  </sheetData>
  <mergeCells count="28">
    <mergeCell ref="F44:F46"/>
    <mergeCell ref="G44:G46"/>
    <mergeCell ref="A41:A43"/>
    <mergeCell ref="C41:C43"/>
    <mergeCell ref="E41:E43"/>
    <mergeCell ref="A44:A47"/>
    <mergeCell ref="C44:C47"/>
    <mergeCell ref="E44:E47"/>
    <mergeCell ref="F37:F38"/>
    <mergeCell ref="G37:G38"/>
    <mergeCell ref="A39:A40"/>
    <mergeCell ref="C39:C40"/>
    <mergeCell ref="E39:E40"/>
    <mergeCell ref="F39:F40"/>
    <mergeCell ref="G39:G40"/>
    <mergeCell ref="A33:A34"/>
    <mergeCell ref="C33:C34"/>
    <mergeCell ref="D33:D34"/>
    <mergeCell ref="E33:E34"/>
    <mergeCell ref="A37:A38"/>
    <mergeCell ref="C37:C38"/>
    <mergeCell ref="E37:E38"/>
    <mergeCell ref="G31:G32"/>
    <mergeCell ref="A29:F29"/>
    <mergeCell ref="A31:A32"/>
    <mergeCell ref="C31:C32"/>
    <mergeCell ref="E31:E32"/>
    <mergeCell ref="F31:F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SGTO Plan Indicativo 2026</vt:lpstr>
      <vt:lpstr>Resumen</vt:lpstr>
      <vt:lpstr>'SGTO Plan Indicativo 2026'!Área_de_impresión</vt:lpstr>
      <vt:lpstr>'SGTO Plan Indicativo 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Velasquez Higuita</dc:creator>
  <cp:keywords/>
  <dc:description/>
  <cp:lastModifiedBy>Claudia Andrea Pineda Monsalve</cp:lastModifiedBy>
  <cp:revision/>
  <dcterms:created xsi:type="dcterms:W3CDTF">2016-12-14T23:54:39Z</dcterms:created>
  <dcterms:modified xsi:type="dcterms:W3CDTF">2026-08-11T21:28:46Z</dcterms:modified>
  <cp:category/>
  <cp:contentStatus/>
</cp:coreProperties>
</file>