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D:\INFO DEL ESCRITORIO ISVIMED -Y PERSONAL\ISVIMED 24-25-26\PA - PI   2026\7. JULIO 2026 PA - PI\"/>
    </mc:Choice>
  </mc:AlternateContent>
  <xr:revisionPtr revIDLastSave="0" documentId="13_ncr:1_{3D8C66C1-B047-41B6-8BD6-F88CF089EE0E}" xr6:coauthVersionLast="47" xr6:coauthVersionMax="47" xr10:uidLastSave="{00000000-0000-0000-0000-000000000000}"/>
  <bookViews>
    <workbookView xWindow="-120" yWindow="-120" windowWidth="20730" windowHeight="11040" tabRatio="539" xr2:uid="{00000000-000D-0000-FFFF-FFFF00000000}"/>
  </bookViews>
  <sheets>
    <sheet name="PLAN ACCIÓN 2026" sheetId="1" r:id="rId1"/>
    <sheet name="Resumen" sheetId="5" state="hidden" r:id="rId2"/>
  </sheets>
  <externalReferences>
    <externalReference r:id="rId3"/>
  </externalReferences>
  <definedNames>
    <definedName name="_xlnm._FilterDatabase" localSheetId="0" hidden="1">'PLAN ACCIÓN 2026'!$A$10:$AJ$18</definedName>
    <definedName name="Años_préstamo">[1]amortization!$C$10</definedName>
    <definedName name="_xlnm.Print_Area" localSheetId="0">'PLAN ACCIÓN 2026'!$A$7:$AG$33</definedName>
    <definedName name="bv" localSheetId="1">EOMONTH(Resumen!inicio_pago,0)=Resumen!inicio_pago</definedName>
    <definedName name="bv">EOMONTH(inicio_pago,0)=inicio_pago</definedName>
    <definedName name="CONCAGASTO">#REF!</definedName>
    <definedName name="CONCAINGRESO">#REF!</definedName>
    <definedName name="credit_int_dias" localSheetId="1">VLOOKUP(Núm_préstamo,r_condiciones,16,0)</definedName>
    <definedName name="credit_int_dias">VLOOKUP(Núm_préstamo,r_condiciones,16,0)</definedName>
    <definedName name="credit_simple" localSheetId="1">VLOOKUP(Núm_préstamo,r_condiciones,14,0)</definedName>
    <definedName name="credit_simple">VLOOKUP(Núm_préstamo,r_condiciones,14,0)</definedName>
    <definedName name="cuota_tipo" localSheetId="1">VLOOKUP(Núm_préstamo,r_condiciones,8,0)</definedName>
    <definedName name="cuota_tipo">VLOOKUP(Núm_préstamo,r_condiciones,8,0)</definedName>
    <definedName name="Importe_del_préstamo">[1]amortization!$C$7</definedName>
    <definedName name="index" localSheetId="1">IF(ISERROR(MATCH(fecha_inicio,liquida,1)),1,IF(MATCH(fecha_inicio,liquida,1)+1&gt;Núm_pagos_al_año*Años_préstamo,0,MATCH(fecha_inicio,liquida,1)+1))</definedName>
    <definedName name="index">IF(ISERROR(MATCH(fecha_inicio,liquida,1)),1,IF(MATCH(fecha_inicio,liquida,1)+1&gt;Núm_pagos_al_año*Años_préstamo,0,MATCH(fecha_inicio,liquida,1)+1))</definedName>
    <definedName name="inicio_pago" localSheetId="1">IF(Resumen!inicio_pago_int&gt;Inicio_prestamo,IF(EOMONTH(Resumen!inicio_pago_int,0)=Resumen!inicio_pago_int,Resumen!inicio_pago_int1,Resumen!inicio_pago_int0),Inicio_prestamo)</definedName>
    <definedName name="inicio_pago">IF(inicio_pago_int&gt;Inicio_prestamo,IF(EOMONTH(inicio_pago_int,0)=inicio_pago_int,inicio_pago_int1,inicio_pago_int0),Inicio_prestamo)</definedName>
    <definedName name="inicio_pago_finmes" localSheetId="1">EOMONTH(Resumen!inicio_pago,0)=Resumen!inicio_pago</definedName>
    <definedName name="inicio_pago_finmes">EOMONTH(inicio_pago,0)=inicio_pago</definedName>
    <definedName name="inicio_pago_int" localSheetId="1">VLOOKUP(Núm_préstamo,r_condiciones,13,0)</definedName>
    <definedName name="inicio_pago_int">VLOOKUP(Núm_préstamo,r_condiciones,13,0)</definedName>
    <definedName name="inicio_pago_int0" localSheetId="1">DATE(YEAR(Resumen!inicio_pago_int),MONTH(Resumen!inicio_pago_int)-12/Núm_pagos_al_año,DAY(Resumen!inicio_pago_int))</definedName>
    <definedName name="inicio_pago_int0">DATE(YEAR(inicio_pago_int),MONTH(inicio_pago_int)-12/Núm_pagos_al_año,DAY(inicio_pago_int))</definedName>
    <definedName name="inicio_pago_int1" localSheetId="1">EOMONTH(Resumen!inicio_pago_int,-12/Núm_pagos_al_año)</definedName>
    <definedName name="inicio_pago_int1">EOMONTH(inicio_pago_int,-12/Núm_pagos_al_año)</definedName>
    <definedName name="Inicio_prestamo">[1]amortization!$C$9</definedName>
    <definedName name="Ml">#REF!</definedName>
    <definedName name="Núm_de_desembolsos">[1]amortization!$C$8</definedName>
    <definedName name="Núm_préstamo">[1]amortization_year!$O$5</definedName>
    <definedName name="Número_de_pagos" localSheetId="1">MATCH(-0.04,Saldo_final,-1)</definedName>
    <definedName name="Número_de_pagos">MATCH(-0.04,Saldo_final,-1)</definedName>
    <definedName name="r_condiciones">[1]parameters!$A$4:$Q$55</definedName>
    <definedName name="r_credit_int">[1]parameters!$AN$27:$AO$29</definedName>
    <definedName name="r_cuota_pago">[1]parameters!$W$27:$AA$68</definedName>
    <definedName name="r_desembolso">[1]parameters!$S$3:$U$53</definedName>
    <definedName name="r_gtos_fin">[1]parameters!$AC$3:$AF$288</definedName>
    <definedName name="r_monedas">[1]parameters!$AH$4:$AL$25</definedName>
    <definedName name="r_tasa">[1]parameters!$AH$32:$AJ$37</definedName>
    <definedName name="r_tasa_tipo">[1]parameters!$AN$23:$AO$24</definedName>
    <definedName name="r_tasas_fijas">[1]parameters!$Y$4:$AA$14</definedName>
    <definedName name="r_tasas_vars">[1]parameters!$A$59:$F$103</definedName>
    <definedName name="Saldo_final">[1]amortization!$U$19:$U$498</definedName>
    <definedName name="tasa_code" localSheetId="1">VLOOKUP(Núm_préstamo,r_condiciones,2,0)</definedName>
    <definedName name="tasa_code">VLOOKUP(Núm_préstamo,r_condiciones,2,0)</definedName>
    <definedName name="tasa_column" localSheetId="1">VLOOKUP(Resumen!tasa_code,r_tasa,3,0)</definedName>
    <definedName name="tasa_column">VLOOKUP(tasa_code,r_tasa,3,0)</definedName>
    <definedName name="tasa_fija" localSheetId="1">IF(Resumen!tasa_code=0,VLOOKUP(Núm_préstamo,r_tasas_fijas,3,0),NA())</definedName>
    <definedName name="tasa_fija">IF(tasa_code=0,VLOOKUP(Núm_préstamo,r_tasas_fijas,3,0),NA())</definedName>
    <definedName name="tasa_tipo" localSheetId="1">VLOOKUP(Núm_préstamo,r_condiciones,4,0)</definedName>
    <definedName name="tasa_tipo">VLOOKUP(Núm_préstamo,r_condiciones,4,0)</definedName>
    <definedName name="_xlnm.Print_Titles" localSheetId="0">'PLAN ACCIÓN 2026'!$10:$10</definedName>
    <definedName name="TT">#N/A</definedName>
    <definedName name="Valores_especificados" localSheetId="1">IF(Importe_del_préstamo*Años_préstamo*Inicio_prestamo*Resumen!tasa_column&gt;0,1,0)</definedName>
    <definedName name="Valores_especificados">IF(Importe_del_préstamo*Años_préstamo*Inicio_prestamo*tasa_column&gt;0,1,0)</definedName>
    <definedName name="VN">#N/A</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G15" i="1" l="1"/>
  <c r="S15" i="1" l="1"/>
  <c r="AA15" i="1"/>
  <c r="S17" i="1" l="1"/>
  <c r="S16" i="1"/>
  <c r="T15" i="1"/>
  <c r="AC15" i="1" l="1"/>
  <c r="S13" i="1"/>
  <c r="T13" i="1" s="1"/>
  <c r="S11" i="1" l="1"/>
  <c r="AG18" i="1"/>
  <c r="AG12" i="1"/>
  <c r="AG11" i="1"/>
  <c r="AA11" i="1"/>
  <c r="AB11" i="1" s="1"/>
  <c r="AC11" i="1" l="1"/>
  <c r="AD11" i="1" s="1"/>
  <c r="T11" i="1"/>
  <c r="AA12" i="1"/>
  <c r="AB12" i="1" s="1"/>
  <c r="AA16" i="1"/>
  <c r="AB16" i="1" s="1"/>
  <c r="AD15" i="1" l="1"/>
  <c r="AB15" i="1"/>
  <c r="AA17" i="1"/>
  <c r="AB17" i="1" s="1"/>
  <c r="S12" i="1" l="1"/>
  <c r="T12" i="1" s="1"/>
  <c r="AA13" i="1"/>
  <c r="AB13" i="1" s="1"/>
  <c r="S14" i="1"/>
  <c r="T14" i="1" s="1"/>
  <c r="AA14" i="1"/>
  <c r="AB14" i="1" s="1"/>
  <c r="T16" i="1"/>
  <c r="T17" i="1"/>
  <c r="S18" i="1"/>
  <c r="T18" i="1" s="1"/>
  <c r="AA18" i="1"/>
  <c r="AB18" i="1" s="1"/>
  <c r="AC12" i="1" l="1"/>
  <c r="AD12" i="1" s="1"/>
  <c r="AC17" i="1"/>
  <c r="AD17" i="1" s="1"/>
  <c r="AC13" i="1"/>
  <c r="AD13" i="1" s="1"/>
  <c r="AC16" i="1"/>
  <c r="AD16" i="1" s="1"/>
  <c r="AC14" i="1"/>
  <c r="AD14" i="1" s="1"/>
  <c r="AC18" i="1"/>
  <c r="AD18" i="1" s="1"/>
  <c r="C85" i="5"/>
  <c r="C83" i="5"/>
  <c r="C84" i="5" s="1"/>
  <c r="C72" i="5"/>
  <c r="C67" i="5"/>
  <c r="B58" i="5"/>
  <c r="C25" i="5"/>
  <c r="B25" i="5"/>
  <c r="D24" i="5"/>
  <c r="D23" i="5"/>
  <c r="D22" i="5"/>
  <c r="D21" i="5"/>
  <c r="D20" i="5"/>
  <c r="D19" i="5"/>
  <c r="D18" i="5"/>
  <c r="D17" i="5"/>
  <c r="D16" i="5"/>
  <c r="D15" i="5"/>
  <c r="D14" i="5"/>
  <c r="C44" i="5" s="1"/>
  <c r="D13" i="5"/>
  <c r="C41" i="5" s="1"/>
  <c r="D12" i="5"/>
  <c r="D11" i="5"/>
  <c r="C39" i="5" s="1"/>
  <c r="D10" i="5"/>
  <c r="D9" i="5"/>
  <c r="D8" i="5"/>
  <c r="D7" i="5"/>
  <c r="C36" i="5" s="1"/>
  <c r="D6" i="5"/>
  <c r="C35" i="5" s="1"/>
  <c r="D5" i="5"/>
  <c r="C33" i="5" s="1"/>
  <c r="D4" i="5"/>
  <c r="C31" i="5" s="1"/>
  <c r="D3" i="5"/>
  <c r="B52" i="5" s="1"/>
  <c r="D2" i="5"/>
  <c r="D25" i="5" l="1"/>
  <c r="C74" i="5"/>
  <c r="C86" i="5"/>
  <c r="C48" i="5"/>
  <c r="B59" i="5"/>
  <c r="B60" i="5" l="1"/>
  <c r="B61" i="5" s="1"/>
  <c r="B62" i="5"/>
</calcChain>
</file>

<file path=xl/sharedStrings.xml><?xml version="1.0" encoding="utf-8"?>
<sst xmlns="http://schemas.openxmlformats.org/spreadsheetml/2006/main" count="278" uniqueCount="243">
  <si>
    <t>PLAN DE ACCIÓN:</t>
  </si>
  <si>
    <t>SEGUIMIENTO CON CORTE A:</t>
  </si>
  <si>
    <t>Observaciones Específicas</t>
  </si>
  <si>
    <t>Código del Proyecto de Inversión</t>
  </si>
  <si>
    <t>Nombre del Proyecto de Inversión</t>
  </si>
  <si>
    <t>Código Indicador</t>
  </si>
  <si>
    <t>Nombre Indicador</t>
  </si>
  <si>
    <t>Unidad</t>
  </si>
  <si>
    <t xml:space="preserve">Objetivo </t>
  </si>
  <si>
    <t>Estrategia</t>
  </si>
  <si>
    <t xml:space="preserve">Enero </t>
  </si>
  <si>
    <t>Febrero</t>
  </si>
  <si>
    <t>Marzo</t>
  </si>
  <si>
    <t>Abril</t>
  </si>
  <si>
    <t>Mayo</t>
  </si>
  <si>
    <t>Junio</t>
  </si>
  <si>
    <t>Agosto</t>
  </si>
  <si>
    <t>Septiembre</t>
  </si>
  <si>
    <t>Octubre</t>
  </si>
  <si>
    <t>Noviembre</t>
  </si>
  <si>
    <t>Diciembre</t>
  </si>
  <si>
    <t xml:space="preserve">Observaciones de Seguimiento </t>
  </si>
  <si>
    <t>Implementar el consejo consultivo municipal de política habitacional – ccmph como instrumento articulador y coordinador del subsistema habitacional de la ciudad de Medellín, lo que permitirá ejecutar las acciones estratégicas en el contexto de la vivienda y el hábitat, a la luz del plan estratégico habitacional de la ciudad de Medellín – pehmed 2030.</t>
  </si>
  <si>
    <t>Construcción de agendas, alianzas estratégicas y acuerdos de solidaridad y sostenibilidad para el desarrollo del sistema habitacional con visión urbano-regional, con las cuales, los actores del sistema habitacional tendrán un papel muy importante dentro del consejo consultivo municipal de política habitacional – ccmph, que fue instalado en noviembre del año 2019 y que bajo el decreto municipal 303 de 2019, se puede seguir construyendo de la mano de todos los actores.</t>
  </si>
  <si>
    <t>4.2.3.1</t>
  </si>
  <si>
    <t xml:space="preserve">Número </t>
  </si>
  <si>
    <t xml:space="preserve">Medir la cantidad de actividades de acompañamiento social realizadas en el marco de las líneas de acción que integran la subdirección poblacional. </t>
  </si>
  <si>
    <t xml:space="preserve">Hace referencia al acompañamiento social a la población antes, durante y después de la entrega de la solución definitiva de vivienda. </t>
  </si>
  <si>
    <t>4.2.1.1</t>
  </si>
  <si>
    <t>Asistencia técnicas de acompañamiento  social realizadas</t>
  </si>
  <si>
    <t xml:space="preserve">Buscar que los inquilinatos de la ciudad sean espacios saludables y propiciadores de bienestar social, a través de la gestión y acompañamiento integral desde una perspectiva comunitaria. </t>
  </si>
  <si>
    <t>El número de inquilinatos acompañados desde el componente social es una métrica que cuantifica la cantidad de inquilinatos supervisados con un enfoque en el bienestar y la integración social de los inquilinos. Esto implica brindar apoyo, asesoramiento y seguimiento para garantizar condiciones de vida dignas y favorecer la convivencia comunitaria.</t>
  </si>
  <si>
    <t>4.2.4.1</t>
  </si>
  <si>
    <t>IV03AF</t>
  </si>
  <si>
    <t>Medir la cantidad de subsidios asignados para vivienda nueva y usada por parte del isvimed.</t>
  </si>
  <si>
    <t xml:space="preserve">Hace referencia a los subsidios para adquisición de vivienda nueva y usada dirigidos a población en déficit cuantitativo de vivienda de la ciudad que cumple con los requisitos mencionados en la norma. </t>
  </si>
  <si>
    <t>4.2.1.2</t>
  </si>
  <si>
    <t>Hogares beneficiados con subsidio distrital para la adquisición de vivienda</t>
  </si>
  <si>
    <t>Medir la cantidad de subsidios asignados para mejoramiento de vivienda.</t>
  </si>
  <si>
    <t>Son aquellos subsidios que se asignan con el objetivo de cualificar las condiciones de habitabilidad de las viviendas precarias y disminuir el déficit cualitativo de vivienda.</t>
  </si>
  <si>
    <t>4.2.2.2</t>
  </si>
  <si>
    <t>Hogares beneficiados con subsidio distrital para mejoramiento de vivienda</t>
  </si>
  <si>
    <t>El reconocimiento de edificaciones consiste en declarar mediante resolución de curaduría la existencia de los desarrollos arquitectónicos que se ejecutaron sin obtener licencias, siempre y cuando cumplan con el uso previsto por las normas urbanísticas vigentes. Esto permite avanzar en la legalidad de las construcciones, en su consolidación como espacios óptimos para ser habitados y habilitar las viviendas para conexión de servicios públicos.</t>
  </si>
  <si>
    <t>Resoluciones de reconocimiento de edificaciones expedidas por la curaduría</t>
  </si>
  <si>
    <t>4.2.2.3</t>
  </si>
  <si>
    <t>Hogares beneficiados mediante resoluciones de reconocimiento de edificaciones</t>
  </si>
  <si>
    <t xml:space="preserve">Bienes fiscales saneados   y titulados  </t>
  </si>
  <si>
    <t>Medir la cantidad de viviendas escrituradas luego del proceso de saneamiento predial y tituladas mediante cesión gratuita</t>
  </si>
  <si>
    <t xml:space="preserve">Hace referencia a la titulación de predios fiscales urbanos, esto para que más familias puedan acceder a subsidios de mejoramiento de vivienda al obtener su título. Igualmente se implementarán acciones para realizar el saneamiento de predios que están ocupados sin su debido título, todo dentro de un programa de llevar a las familias a la legalidad
</t>
  </si>
  <si>
    <t>4.2.2.1</t>
  </si>
  <si>
    <t>Observación General</t>
  </si>
  <si>
    <t>Convenciones:</t>
  </si>
  <si>
    <t>Elaboró</t>
  </si>
  <si>
    <t xml:space="preserve">Claudia Pineda Monsalve </t>
  </si>
  <si>
    <t>Revisó</t>
  </si>
  <si>
    <t>Aprobó</t>
  </si>
  <si>
    <t xml:space="preserve">Profesional Contratista - Subdirección Planeación </t>
  </si>
  <si>
    <t>Proyecto</t>
  </si>
  <si>
    <t>Ppto Asignado
 ❶</t>
  </si>
  <si>
    <t>Ejecución Proyectada POAI 
❷</t>
  </si>
  <si>
    <t>Ppto Disponible 
❸= ❶-❷</t>
  </si>
  <si>
    <t>Observación</t>
  </si>
  <si>
    <t>Actualizacion del Plan estrategico Habitacional de Medellin - PEHMED</t>
  </si>
  <si>
    <t>Aplicación de Subsidios para Arrendamiento Temporal</t>
  </si>
  <si>
    <t>Incluye la adición por excedentes financieros</t>
  </si>
  <si>
    <t>Aplicación de Subsidios para el Mejoramiento de Vivienda</t>
  </si>
  <si>
    <t>Aplicación de Subsidios y Construcción de Vivienda Nueva para Población de Demanda Libre</t>
  </si>
  <si>
    <t>Apoyo a la Construcción e Iniciativas de Vivienda Comunitaria</t>
  </si>
  <si>
    <t>Apoyo para el Reconocimiento de Edificaciones</t>
  </si>
  <si>
    <t>Apoyo para la Titulación de Predios</t>
  </si>
  <si>
    <t>Asistencia Social para Proyectos Habitacionales</t>
  </si>
  <si>
    <t>Construcción y Mejoramiento del Entorno Barrial</t>
  </si>
  <si>
    <t>Incluye la reducción de $2.000 mil millones</t>
  </si>
  <si>
    <t>Identificación de Suelo para Vivienda Social</t>
  </si>
  <si>
    <t>Implementación de la Politica Pública de Inquilinatos</t>
  </si>
  <si>
    <t>Implementación de Soluciones Definitivas de Vivienda para Poblacion de Reasentamiento</t>
  </si>
  <si>
    <t>Implementación de Soluciones Definitivas de Vivienda para Población en Arrendamiento Temporal</t>
  </si>
  <si>
    <t>Implementación del Consejo de la Política Pública Habitacional</t>
  </si>
  <si>
    <t>Saneamiento Predial y Gestión para la Tenencia Segura</t>
  </si>
  <si>
    <t>Recursos PP y JVE vigencias anteriores</t>
  </si>
  <si>
    <t>Adquisición de Inmuebles y Mejoras SAN LUIS</t>
  </si>
  <si>
    <t>Asig Sub Conex Madre Laura Montoya</t>
  </si>
  <si>
    <t>Convenio PUI Aures</t>
  </si>
  <si>
    <t>Funcionamiento</t>
  </si>
  <si>
    <t>Funcionamiento Sede</t>
  </si>
  <si>
    <t>Pendiente por ejecución</t>
  </si>
  <si>
    <t>Funcionamiento Vehiculo</t>
  </si>
  <si>
    <t>Reservas</t>
  </si>
  <si>
    <t>TOTALES</t>
  </si>
  <si>
    <t>DETALLE PRESUPUESTO DISPONIBLE</t>
  </si>
  <si>
    <t>Proyecto de Inversión</t>
  </si>
  <si>
    <t>Cambios propuestos</t>
  </si>
  <si>
    <t>Valor</t>
  </si>
  <si>
    <t>Fuente</t>
  </si>
  <si>
    <t>Notas</t>
  </si>
  <si>
    <t>Compromisos</t>
  </si>
  <si>
    <t>Responsable</t>
  </si>
  <si>
    <t xml:space="preserve">Disminución asignación subsidios: de 2.643 a 2.559 </t>
  </si>
  <si>
    <t>Dotación</t>
  </si>
  <si>
    <r>
      <t xml:space="preserve">Definir la viabilidad jurídica de contratar la interventoría: </t>
    </r>
    <r>
      <rPr>
        <b/>
        <sz val="9"/>
        <color rgb="FFFF0000"/>
        <rFont val="Calibri"/>
        <family val="2"/>
        <scheme val="minor"/>
      </rPr>
      <t xml:space="preserve"> </t>
    </r>
  </si>
  <si>
    <t xml:space="preserve">Sub Jurídica y Dotación </t>
  </si>
  <si>
    <t>Interventoria externa: disminución de $63 millones. Pendiente por defimir la ejecución de la interventoria por $1.982 millones</t>
  </si>
  <si>
    <t>Carlos Holguin se propone retirar la asignación de $2.000 millones</t>
  </si>
  <si>
    <t>Planeación</t>
  </si>
  <si>
    <t>Desde el inicico de la vigencia el proyecto tiene un disponible por $3.000 millones para compra de proyectos VIP</t>
  </si>
  <si>
    <t xml:space="preserve">Identificar los proyectos o las unidades de vivienda a adquirir y avanzar en la consolidación del convenio con la EDU para la Carlos Holguín - </t>
  </si>
  <si>
    <t xml:space="preserve">Sub Planeación </t>
  </si>
  <si>
    <t>Disminución del presupueto para subdidios e interventoria</t>
  </si>
  <si>
    <t xml:space="preserve">No habrá subsidios a OPV porque no hay proyectos y ya se cubrió el acompañamiento social y técnico. 30 de agosto fecha limite para recibir proyectos nuevos de OPV  </t>
  </si>
  <si>
    <t xml:space="preserve">Determinar los proyectos hacia los cuales se trasladarán los recursos una vez se confirme con las OPV que no se recibiarán proyectos antes de agosto 30 </t>
  </si>
  <si>
    <t>Planeación, Administrativa y Financiera, Dirección</t>
  </si>
  <si>
    <t xml:space="preserve">Apoyo para el Reconocimiento de Edificaciones </t>
  </si>
  <si>
    <t>Disminución al no tercerizarse la operación . Pasa  de 3.500 und  a 2.000 und</t>
  </si>
  <si>
    <t>No se terceriza y se fortalece equipo interno sobrando recursos</t>
  </si>
  <si>
    <t xml:space="preserve">Elaborar una propuesta para contratar adelanto de trabajo/metas del 2018: </t>
  </si>
  <si>
    <t xml:space="preserve">Sub Dotación </t>
  </si>
  <si>
    <t>Dismunición del programa vecinos y el operados logístico por $70 millones</t>
  </si>
  <si>
    <t>Poblacional</t>
  </si>
  <si>
    <t>No se libera, se ejecutarán los recursos: se realizará asistencia social de todos los proyectos</t>
  </si>
  <si>
    <r>
      <t>Contratar la totalidad de los recursos disponibles:</t>
    </r>
    <r>
      <rPr>
        <b/>
        <sz val="9"/>
        <color rgb="FFFF0000"/>
        <rFont val="Calibri"/>
        <family val="2"/>
        <scheme val="minor"/>
      </rPr>
      <t xml:space="preserve"> </t>
    </r>
  </si>
  <si>
    <t xml:space="preserve">Sub Poblacional </t>
  </si>
  <si>
    <t>Desde el inicico de la vigencia el proyecto tiene un disponible por $34 millones</t>
  </si>
  <si>
    <t>Disminución de presupuesto para estudios por $100 millones</t>
  </si>
  <si>
    <t xml:space="preserve">No se van a hacer mas estudios fuera del de camacol </t>
  </si>
  <si>
    <t xml:space="preserve">Determinar los proyectos hacia los cuales se trasladarán los recursos: </t>
  </si>
  <si>
    <t xml:space="preserve">Sub Planeación, Sub Administrativa y Financiera y la Dirección </t>
  </si>
  <si>
    <t>Desde el inicico de la vigencia el proyecto tiene un disponible por $16 millones</t>
  </si>
  <si>
    <t>El Triunfo: pasa de $4.192 a $2.240 millones-Inicio de obra último trimestre del año</t>
  </si>
  <si>
    <t xml:space="preserve">Se requieren menos recursos debido a que los proyectos empiezan mas tarde de lo programado inicialmente
Se contrata la verificación de habitabilidad para todos los proyectos </t>
  </si>
  <si>
    <t>Iniciar trámite para traslados a fiducias</t>
  </si>
  <si>
    <t>Sub Dotación</t>
  </si>
  <si>
    <t>Ciudad del Este - Etapa D: pasa de $2.401 a $1.536 millones-Inicio de obra último . trimestre del año. En Fiducia se tienen disponibles $1.500 millones</t>
  </si>
  <si>
    <t>Planeación
Dotación</t>
  </si>
  <si>
    <t xml:space="preserve">Verificación de habitabilidad por $300 no se realizará Si se contrata. No se liberan </t>
  </si>
  <si>
    <t>Contratar las visitas de habitabilidad</t>
  </si>
  <si>
    <t xml:space="preserve"> Sub Poblacional</t>
  </si>
  <si>
    <t>Mirador de Moravia: de $3.924 pasa a $1.962 millones-Inicia obra en 2018</t>
  </si>
  <si>
    <t xml:space="preserve">Iniciar trámite para traslados a fiducias: </t>
  </si>
  <si>
    <t>Madre Laura: $828 millones no se ejecutará-Inicia obra en 2018, pendiente Plan Parcial. Tienen $900 millones en la Fiducia</t>
  </si>
  <si>
    <r>
      <t xml:space="preserve">La Cruz I Torre 4: de $2.436pasa a $500 millones, ejecutará estudios y diseños durante el 2017-Incia obra 2018. </t>
    </r>
    <r>
      <rPr>
        <sz val="9"/>
        <color rgb="FFFF0000"/>
        <rFont val="Calibri"/>
        <family val="2"/>
        <scheme val="minor"/>
      </rPr>
      <t xml:space="preserve">Pasarlo a fiducia . Crear el patrimonio derivado </t>
    </r>
  </si>
  <si>
    <r>
      <t xml:space="preserve">Desde el inicico de la vigencia el proyecto tiene un disponible por $5.100 millones, en parte para compra de proyectos </t>
    </r>
    <r>
      <rPr>
        <sz val="9"/>
        <color rgb="FFFF0000"/>
        <rFont val="Calibri"/>
        <family val="2"/>
        <scheme val="minor"/>
      </rPr>
      <t xml:space="preserve">. Planeación </t>
    </r>
  </si>
  <si>
    <t xml:space="preserve">Identificar los proyectos o las unidades de vivienda a adquirir: </t>
  </si>
  <si>
    <t>TOTAL DISPONIBLE</t>
  </si>
  <si>
    <t>PROPUESTA DE TRASLADOS</t>
  </si>
  <si>
    <t>Proyecto origen</t>
  </si>
  <si>
    <t>Proyecto Destino</t>
  </si>
  <si>
    <t>Obseravción</t>
  </si>
  <si>
    <t>Para dar inicio a los traslados</t>
  </si>
  <si>
    <t>Con este traslado se cubriría el défict de subsidios de arrendamiento temporal hasta enero de 2018 (proyección realizada por Poblacional)</t>
  </si>
  <si>
    <t>Solicitar mediante correo inicio del trámite de traslado a la Subdirección Financiera: Subdirección Poblacional</t>
  </si>
  <si>
    <r>
      <t xml:space="preserve">Para cubrir personal del segundo semestre. </t>
    </r>
    <r>
      <rPr>
        <sz val="9"/>
        <color rgb="FFFF0000"/>
        <rFont val="Calibri"/>
        <family val="2"/>
        <scheme val="minor"/>
      </rPr>
      <t xml:space="preserve">Se tiene que trasladar de inmediato para contratar el personal </t>
    </r>
  </si>
  <si>
    <t>Solicitar mediante correo inicio del trámite de traslado a la Subdirección Financiera indicando el valor exacto requerido: Subdirección de Dotación</t>
  </si>
  <si>
    <t>EJECUCIÓN MAYO 26</t>
  </si>
  <si>
    <t>Concepto</t>
  </si>
  <si>
    <t>Presupuesto asignado</t>
  </si>
  <si>
    <t>Total Compromisos</t>
  </si>
  <si>
    <t>Total CDP sin comprometer</t>
  </si>
  <si>
    <t>Si este valor no se compromete suma al disponible</t>
  </si>
  <si>
    <t>Total disponible</t>
  </si>
  <si>
    <t>% Ejecutado</t>
  </si>
  <si>
    <t>PRESUPUESTO</t>
  </si>
  <si>
    <t>Presupuesto Inicial</t>
  </si>
  <si>
    <t>Mas adiciones</t>
  </si>
  <si>
    <t>Adición Recursos del Balance</t>
  </si>
  <si>
    <t>Adición San luis</t>
  </si>
  <si>
    <t>Adición Reservas</t>
  </si>
  <si>
    <t>Adición Excedentes Financieros (en trámite)</t>
  </si>
  <si>
    <t>Menos Reducciones</t>
  </si>
  <si>
    <t xml:space="preserve">Reducción </t>
  </si>
  <si>
    <t>Total Presupuesto</t>
  </si>
  <si>
    <t>Ppto</t>
  </si>
  <si>
    <t>Total CDP</t>
  </si>
  <si>
    <t>Ppto disponible</t>
  </si>
  <si>
    <t>Obligaciones</t>
  </si>
  <si>
    <t>Total CDP sin compromisos</t>
  </si>
  <si>
    <t>Fortalecimiento del Sistema Distrital Habitacional con visión urbano-regional</t>
  </si>
  <si>
    <t>Desarrollo de estrategias para la adquisición de Vivienda en condiciones dignas en Medellin</t>
  </si>
  <si>
    <t>Mejoramiento de las condiciones habitacionales de las familias en Medellín</t>
  </si>
  <si>
    <t>Asistencia social e integral a los inquilinatos en Medellín</t>
  </si>
  <si>
    <t>PLAN DE DESARROLLO  " Medellín te quiere  2024 -2027 "</t>
  </si>
  <si>
    <t>Julio</t>
  </si>
  <si>
    <t xml:space="preserve">Sesiones del Consejo Consultivo Distrital de Política Habitacional realizadas
</t>
  </si>
  <si>
    <t>Medir los beneficiarios del subsidio que realizan firma del contrato de este tipo de subsidio.</t>
  </si>
  <si>
    <t xml:space="preserve">
Medir los beneficiarios del subsidio que realizan firma del contrato de este tipo de subsidio.</t>
  </si>
  <si>
    <t xml:space="preserve">Hogares beneficiados con arrendamiento de vivienda </t>
  </si>
  <si>
    <t xml:space="preserve">Inquilinatos acompañados socialmente </t>
  </si>
  <si>
    <r>
      <t>Cumplimiento mayor al</t>
    </r>
    <r>
      <rPr>
        <sz val="12"/>
        <color theme="0" tint="-0.499984740745262"/>
        <rFont val="Arial"/>
        <family val="2"/>
      </rPr>
      <t xml:space="preserve"> (número del mes de seguimiento/12)</t>
    </r>
  </si>
  <si>
    <r>
      <t xml:space="preserve">Cumplimiento ente el </t>
    </r>
    <r>
      <rPr>
        <sz val="12"/>
        <color theme="0" tint="-0.499984740745262"/>
        <rFont val="Arial"/>
        <family val="2"/>
      </rPr>
      <t xml:space="preserve">((número del mes de seguimiento/12)/2) </t>
    </r>
    <r>
      <rPr>
        <sz val="12"/>
        <rFont val="Arial"/>
        <family val="2"/>
      </rPr>
      <t>y el</t>
    </r>
    <r>
      <rPr>
        <sz val="12"/>
        <color theme="0" tint="-0.499984740745262"/>
        <rFont val="Arial"/>
        <family val="2"/>
      </rPr>
      <t xml:space="preserve"> resultado anterior)</t>
    </r>
  </si>
  <si>
    <r>
      <t xml:space="preserve">Cumplimiento inferior al </t>
    </r>
    <r>
      <rPr>
        <sz val="12"/>
        <color theme="0" tint="-0.499984740745262"/>
        <rFont val="Arial"/>
        <family val="2"/>
      </rPr>
      <t>(resultado anterior)</t>
    </r>
  </si>
  <si>
    <r>
      <t xml:space="preserve">CÓDIGO: </t>
    </r>
    <r>
      <rPr>
        <sz val="12"/>
        <color theme="1"/>
        <rFont val="Arial"/>
        <family val="2"/>
      </rPr>
      <t>F-GE-17</t>
    </r>
  </si>
  <si>
    <r>
      <t xml:space="preserve">PÁGINA: </t>
    </r>
    <r>
      <rPr>
        <sz val="12"/>
        <color theme="1"/>
        <rFont val="Arial"/>
        <family val="2"/>
      </rPr>
      <t>1 de 1</t>
    </r>
  </si>
  <si>
    <t>Indicador decreciente y de gestión que busca disminuir cada año , para que las personas que están en arrendamiento y que cumplan con los requisitos lleguen a tener vivienda propia</t>
  </si>
  <si>
    <t>Meta 2024 (a)</t>
  </si>
  <si>
    <t>Logro 2024 ( b )</t>
  </si>
  <si>
    <t>Meta 2025 (a )</t>
  </si>
  <si>
    <t xml:space="preserve">Seguimiento a la Ejecución Física </t>
  </si>
  <si>
    <t xml:space="preserve">Primer Semestre </t>
  </si>
  <si>
    <t>Segundo Semestre</t>
  </si>
  <si>
    <t xml:space="preserve">Consolidado Año </t>
  </si>
  <si>
    <t xml:space="preserve">Avance Acumulado Primer semestre  (c)  </t>
  </si>
  <si>
    <t>% de Avance Acumulado Primer Semestre sobre Meta del Año  (c/a)</t>
  </si>
  <si>
    <t xml:space="preserve">Avance Acumulado Segundo semestre  (d)  </t>
  </si>
  <si>
    <t>% de Avance Acumulado Segundo Semestre sobre Meta del Año  (d/a)</t>
  </si>
  <si>
    <t>Avance acumulado total del año (c+d)</t>
  </si>
  <si>
    <t>% de Avance Acumulado Total sobre la  Meta del Año (( c+d)/a))</t>
  </si>
  <si>
    <t xml:space="preserve">Seguimiento </t>
  </si>
  <si>
    <t>Ejecución Presupuestal Acumulada (f)</t>
  </si>
  <si>
    <t>% de Ejecución Presupuestal acumulada sobre el Presupuesto Asignado ( f/e)</t>
  </si>
  <si>
    <t>Subdirección / Responsable</t>
  </si>
  <si>
    <t xml:space="preserve">Observaciones a la meta anual </t>
  </si>
  <si>
    <r>
      <t xml:space="preserve">VERSIÓN: </t>
    </r>
    <r>
      <rPr>
        <sz val="12"/>
        <color theme="1"/>
        <rFont val="Arial"/>
        <family val="2"/>
      </rPr>
      <t>05</t>
    </r>
  </si>
  <si>
    <r>
      <t xml:space="preserve">FECHA: </t>
    </r>
    <r>
      <rPr>
        <sz val="12"/>
        <color theme="1"/>
        <rFont val="Arial"/>
        <family val="2"/>
      </rPr>
      <t>23/09/2025</t>
    </r>
  </si>
  <si>
    <t>Subdirección Dotación.    /  Ludwing Alvarez Zapata</t>
  </si>
  <si>
    <t>Subdirección Dotación.  /  Mauricio Zapata Alvarez</t>
  </si>
  <si>
    <t>Subdirección Jurídica / Sandra Escudero</t>
  </si>
  <si>
    <t xml:space="preserve">Subdirección Poblacional /Jazmín Astrid Vasquez Vasquez 
</t>
  </si>
  <si>
    <t>Subdirección Poblacional / Claudia Patricia Gómez Cadavid</t>
  </si>
  <si>
    <t>Subdirección Jurídica / David Gómez</t>
  </si>
  <si>
    <t xml:space="preserve">Lina Marcela Carvajal Gómez </t>
  </si>
  <si>
    <t>2026</t>
  </si>
  <si>
    <t>Logro 2025 ( b )</t>
  </si>
  <si>
    <t>Meta 2026 (a)</t>
  </si>
  <si>
    <t>Beneficiaremos a 600 hogares mediante resoluciones de reconocimiento de edificaciones, avanzando en la legalidad de las construcciones y habilitando viviendas para conexión a servicios públicos.</t>
  </si>
  <si>
    <t xml:space="preserve">Se expedirán 450 resoluciones de bienes saneados y/o titulados. </t>
  </si>
  <si>
    <t xml:space="preserve">Se otorgaron 1.400 subsidios distritales para adquisición de vivienda. </t>
  </si>
  <si>
    <t>Se realizaran  2.500 asistencias técnicas de acompañamiento social.</t>
  </si>
  <si>
    <t xml:space="preserve">
Se acompañaran socialmente a 100  inquilinatos priorizados en la ciudad.</t>
  </si>
  <si>
    <t xml:space="preserve">Ligia Maria Cardona Coronado </t>
  </si>
  <si>
    <t xml:space="preserve">Subdirectora de Planeación </t>
  </si>
  <si>
    <t>Presupuesto Asignado y/o Definitivo (e)</t>
  </si>
  <si>
    <t>JULIO</t>
  </si>
  <si>
    <r>
      <t xml:space="preserve">ENERO: </t>
    </r>
    <r>
      <rPr>
        <sz val="8"/>
        <color theme="1"/>
        <rFont val="Arial"/>
        <family val="2"/>
      </rPr>
      <t>EN EL MES DE ENERO SE RECIBIÓ RESOLUCIÓN DE 04 CBML, PARA 10 UNIDADES DE VIVIENDA DE LA CURADURÍA CERO.</t>
    </r>
    <r>
      <rPr>
        <b/>
        <sz val="8"/>
        <color theme="1"/>
        <rFont val="Arial"/>
        <family val="2"/>
      </rPr>
      <t xml:space="preserve">
FEBRERO: </t>
    </r>
    <r>
      <rPr>
        <sz val="8"/>
        <color theme="1"/>
        <rFont val="Arial"/>
        <family val="2"/>
      </rPr>
      <t>EN EL MES DE FEBRERO NO SE RECIBIERON RESOLUCIONES, TENEMOS PENDIENTE DE RADICAR 14 CBML, 31 UNIDADES DE VIVIENDA EN LA CURADURÍA CERO Y 23 CBML, 43 UNIDADES DE VIVIENDA DE LA CURADURÍA CUARTA, PARA UN TOTAL DE 37 CBML, 74 UNIDADES DE VIVIENDA.</t>
    </r>
    <r>
      <rPr>
        <b/>
        <sz val="8"/>
        <color theme="1"/>
        <rFont val="Arial"/>
        <family val="2"/>
      </rPr>
      <t xml:space="preserve">
MARZO: 	</t>
    </r>
    <r>
      <rPr>
        <sz val="8"/>
        <color theme="1"/>
        <rFont val="Arial"/>
        <family val="2"/>
      </rPr>
      <t>EN EL MES DE MARZO NO SE RECIBIERON RESOLUCIONES, TENEMOS PENDIENTE DE RADICAR 15 CBML, 34 UNIDADES DE VIVIENDA EN LA CURADURÍA CERO Y SE RADICARON 23 CBML, 43 UNIDADES DE VIVIENDA EN LA CURADURÍA CUARTA, PARA UN TOTAL DE 38 CBML, 77 UNIDADES DE VIVIENDA.</t>
    </r>
    <r>
      <rPr>
        <b/>
        <sz val="8"/>
        <color theme="1"/>
        <rFont val="Arial"/>
        <family val="2"/>
      </rPr>
      <t xml:space="preserve">
ABRIL: 	</t>
    </r>
    <r>
      <rPr>
        <sz val="8"/>
        <color theme="1"/>
        <rFont val="Arial"/>
        <family val="2"/>
      </rPr>
      <t>EN EL MES DE ABRIL NO SE RECIBIERON RESOLUCIONES, SE RADICARON 15 CBML, 34 UNIDADES DE VIVIENDA EN LA CURADURÍA CERO Y TENEMOS PENDIENTE DE RADICAR 4 CBML, 12 UNIDADES DE VIVIENDA EN LA CURADURÍA CERO Y 32 CBML, 63 UNIDADES DE VIVIENDA EN LA CURADURÍA CUARTA, PARA UN TOTAL DE 36 CBML, 75 UNIDADES DE VIVIENDA.</t>
    </r>
    <r>
      <rPr>
        <b/>
        <sz val="8"/>
        <color theme="1"/>
        <rFont val="Arial"/>
        <family val="2"/>
      </rPr>
      <t xml:space="preserve">
MAYO: </t>
    </r>
    <r>
      <rPr>
        <sz val="8"/>
        <color theme="1"/>
        <rFont val="Arial"/>
        <family val="2"/>
      </rPr>
      <t>EN EL MES DE MAYO NO SE RECIBIERON RESOLUCIONES, SE RADICARON 4 CBML, 12 UNIDADES DE VIVIENDA EN LA CURADURÍA CERO Y 32 CBML, 63 UNIDADES DE VIVIENDA EN LA CURADURÍA CUARTA, PARA UN TOTAL DE 36 CBML, 75 UNIDADES DE VIVIENDA.</t>
    </r>
    <r>
      <rPr>
        <b/>
        <sz val="8"/>
        <color theme="1"/>
        <rFont val="Arial"/>
        <family val="2"/>
      </rPr>
      <t xml:space="preserve">
JUNIO: 	</t>
    </r>
    <r>
      <rPr>
        <sz val="8"/>
        <color theme="1"/>
        <rFont val="Arial"/>
        <family val="2"/>
      </rPr>
      <t xml:space="preserve">EN EL MES DE JUNIO NO SE RECIBIERON RESOLUCIONES, SE TIENE PENDIENTE POR RADICAR 9 CBML, 19 UNIDADES DE VIVIENDA EN LA CURADURÍA CERO Y 49 CBML, 95 UNIDADES DE VIVIENDA EN LA CURADURÍA CUARTA, PARA UN TOTAL DE 58 CBML, 114 UNIDADES DE VIVIENDA. A SU VEZ SE TIENEN 102 CBML, 186 UNIDADES DE VIVIENDA EN LAS DIFERENTES ETAPAS DEL PROCESO (REVISION JURIDICA, LEVANTAMIENTO, DIBUJO ARQUITECTONICO Y ESTRUCUTRAL), VALE LA PENA ACLARAR QUE DURANTE EL PRIMER SEMESTRE NO SE HAN REPORTADO RESOLUCIONES DE RECONOCIMIENTO DEBIDO A QUE DESDE EL MOMENTO EN QUE SE RADICA HASTA EL FINAL DE LA RESOLUCIÓN POR TÉRMINOS DE LEY SE DEMORA APROXIMADAMENTE 6 MESES, ADICIONAL DEPENDEMOS DE OTRAS ENTIDADES COMO ES EL DAP, CATASTRO Y LA SECRETARA DE HACIENDA, PARA EL SEGUNDO SEMESTRE SE INICIARA CON EL REPORTE DE LAS NUEVAS RESOLUCIONES.
</t>
    </r>
    <r>
      <rPr>
        <b/>
        <sz val="8"/>
        <color theme="1"/>
        <rFont val="Arial"/>
        <family val="2"/>
      </rPr>
      <t xml:space="preserve">JULIO: 	</t>
    </r>
    <r>
      <rPr>
        <sz val="8"/>
        <color theme="1"/>
        <rFont val="Arial"/>
        <family val="2"/>
      </rPr>
      <t>EN EL MES DE JULIO SE RECIBIERON RESOLUCIONES DE 22 CBML, 40 UNIDADES DE VIVIENDA DE LA CURADURÍA CUARTA, SE RADICARON 8 CBML, 18 UNIDADES DE VIVIENDA EN LA CURADURÍA CERO Y 39 CBML, 74 UNIDADES DE VIVIENDA EN LA CURADURÍA CUARTA, PARA UN TOTAL DE 47 CBML, 92 UNIDADES DE VIVIENDA. A SU VEZ SE TIENEN 68 CBML, 130 UNIDADES DE VIVIENDA EN LAS DIFERENTES ETAPAS DEL PROCESO (REVISION JURIDICA, LEVANTAMIENTO, DIBUJO ARQUITECTONICO Y ESTRUCUTRAL), VALE LA PENA ACLARAR QUE DURANTE EL PRIMER SEMESTRE NO SE HAN REPORTADO RESOLUCIONES DE RECONOCIMIENTO DEBIDO A QUE DESDE EL MOMENTO EN QUE SE RADICA HASTA EL FINAL DE LA RESOLUCIÓN POR TÉRMINOS DE LEY SE DEMORA APROXIMADAMENTE 6 MESES, ADICIONAL DEPENDEMOS DE OTRAS ENTIDADES COMO ES EL DAP, CATASTRO Y LA SECRETARA DE HACIENDA, PARA EL SEGUNDO SEMESTRE SE INICIARA CON EL REPORTE DE LAS NUEVAS RESOLUCIONES. SE ANEXA DOCUMENTO “C4_RELACION RESOLUCIONES 30-07-2026” EMITIDO POR LA CURADURIA CUARTA.</t>
    </r>
  </si>
  <si>
    <r>
      <t xml:space="preserve">ENERO: </t>
    </r>
    <r>
      <rPr>
        <sz val="8"/>
        <color theme="1"/>
        <rFont val="Arial"/>
        <family val="2"/>
      </rPr>
      <t>DURANTE EL MES DE ENERO DE 2026 SE TUVIERON, EN CABEZA DEL JEFE DE HOGAR, UN TOTAL DE 78 ASIGNACIONES, ASÍ: 66 RESOLUCIONES EXPEDIDAS POR EL ISVIMED DE LA INVITACION 001 DE 2025 QUE CORRESPONDEN A: 21 ASIGNACIONES INGEMAT Y 45 ASIGNACIONES COSEICO. 12 RESOLUCIONES EXPEDIDAS POR EL MINISTERIO DE VIVIENDA: 9 ASIGNACIONES RESOLUCION 1262 DE 2025, Y 3 ASIGNACIONES RESOLUCION 0014 DE 2026.</t>
    </r>
    <r>
      <rPr>
        <b/>
        <sz val="8"/>
        <color theme="1"/>
        <rFont val="Arial"/>
        <family val="2"/>
      </rPr>
      <t xml:space="preserve">
FEBRERO: 	</t>
    </r>
    <r>
      <rPr>
        <sz val="8"/>
        <color theme="1"/>
        <rFont val="Arial"/>
        <family val="2"/>
      </rPr>
      <t>DURANTE EL MES DE FEBRERO DE 2026 SE TUVIERON, EN CABEZA DEL JEFE DE HOGAR, UN TOTAL DE 336 ASIGNACIONES, ASÍ: 280 RESOLUCIONES EXPEDIDAS POR EL ISVIMED DE LA OE2 INVITACION 001 DE 2025 QUE CORRESPONDEN A: 120 ASIGNACIONES INGEMAT, 159 ASIGNACIONES COSEICO Y 1 DEL CA 281 DE 2025 COMFAMA. Y, 56 RESOLUCIONES EXPEDIDAS POR EL MINISTERIO DE VIVIENDA RESOLUCION 0077 DE 2026.</t>
    </r>
    <r>
      <rPr>
        <b/>
        <sz val="8"/>
        <color theme="1"/>
        <rFont val="Arial"/>
        <family val="2"/>
      </rPr>
      <t xml:space="preserve">
MARZO: </t>
    </r>
    <r>
      <rPr>
        <sz val="8"/>
        <color theme="1"/>
        <rFont val="Arial"/>
        <family val="2"/>
      </rPr>
      <t>DURANTE EL MES DE MARZO DE 2026 SE TUVIERON, EN CABEZA DEL JEFE DE HOGAR, UN TOTAL DE 611 ASIGNACIONES, ASÍ: 602 RESOLUCIONES EXPEDIDAS POR EL ISVIMED: DE LA INVITACIÓN 001 DE 2025 OE 2, 205 ASIGNACIONES DE CONSORCIO MEJORAMIENTO, 109 ASIGNACIONES DE CONSORCIO VIVIENDA, 136 ASIGNACIONES DE COSEICO, 152 ASIGNACIONES DE INGEMAT. Y, 9 RESOLUCIONES EXPEDIDAS POR EL MINISTERIO DE VIVIENDA: 9 ASIGNACIONES RESOLUCION 170 DE 2026.</t>
    </r>
    <r>
      <rPr>
        <b/>
        <sz val="8"/>
        <color theme="1"/>
        <rFont val="Arial"/>
        <family val="2"/>
      </rPr>
      <t xml:space="preserve">
ABRIL: 	</t>
    </r>
    <r>
      <rPr>
        <sz val="8"/>
        <color theme="1"/>
        <rFont val="Arial"/>
        <family val="2"/>
      </rPr>
      <t>DURANTE EL MES DE ABRIL DE 2026 SE TUVIERON, EN CABEZA DEL JEFE DE HOGAR, UN TOTAL DE 411 ASIGNACIONES, ASÍ: DE LA INVT 001 DE 2025 OE2, CON MEJIA ACEVEDO, 73 ASIGNACIONES; DE LA INVT 001 DE 2025 OE2, CON INGEMAT, 87 ASIGNACIONES; DE LA INVT 001 DE 2025 OE2, CON COSEICO, 161 ASIGNACIONES; DE LA INVT 001 DE 2025 OE2, CON CONSORCIO VIVIENDA, 31 ASIGNACIONES; DE LA INVT 001 DE 2025 OE2, CON CONSORCIO MEJORAMIENTO, 44 ASIGNACIONES; DEL CI 281 DE 2025, CON COMFAMA, 1 ASIGNACIÓN; DEL CI 0004 DE 2024, CON MVCT, 14 ASIGNACIONES.</t>
    </r>
    <r>
      <rPr>
        <b/>
        <sz val="8"/>
        <color theme="1"/>
        <rFont val="Arial"/>
        <family val="2"/>
      </rPr>
      <t xml:space="preserve">
MAYO: 	</t>
    </r>
    <r>
      <rPr>
        <sz val="8"/>
        <color theme="1"/>
        <rFont val="Arial"/>
        <family val="2"/>
      </rPr>
      <t>DURANTE EL MES DE MAYO DE 2026 SE TUVIERON, EN CABEZA DEL JEFE DE HOGAR, UN TOTAL DE 472 ASIGNACIONES, ASÍ: DE LA INVT 001 DE 2025 OE2, MEJIA ACEVEDO, 11 ASIGNACIONES; DE LA INVT 001 DE 2025 OE2, INGEMAT, 138 ASIGNACIONES; DE LA INVT 001 DE 2025 OE2, COSEICO, 119 ASIGNACIONES; DE LA INVT 001 DE 2025 OE2, CONSORCIO VIVIENDA, 36 ASIGNACIONES; DE LA INVT 001 DE 2025 OE2, CONSORCIO MEJORAMIENTO, 133 ASIGNACIONES; DEL CI 281 DE 2025, COMFAMA, 32 ASIGNACIONES; Y, DEL CI 0004 DE 2024, MVCT, 3 ASIGNACIONES.</t>
    </r>
    <r>
      <rPr>
        <b/>
        <sz val="8"/>
        <color theme="1"/>
        <rFont val="Arial"/>
        <family val="2"/>
      </rPr>
      <t xml:space="preserve">
JUNIO: </t>
    </r>
    <r>
      <rPr>
        <sz val="8"/>
        <color theme="1"/>
        <rFont val="Arial"/>
        <family val="2"/>
      </rPr>
      <t>DURANTE EL MES DE JUNIO DE 2026 SE TUVIERON, EN CABEZA DEL JEFE DE HOGAR, UN TOTAL DE 515 ASIGNACIONES, ASÍ: DE LA INVT 001 DE 2025 OE2, CON MEJIA ACEVEDO, 44 ASIGNACIONES; DE LA INVT 001 DE 2025 OE2, CON INGEMAT, 39 ASIGNACIONES; DE LA INVT 001 DE 2025 OE2, CON COSEICO, 220 ASIGNACIONES; DE LA INVT 001 DE 2025 OE2, CON CONCRECIVIL, 116 ASIGNACIONES; DE LA INVT 001 DE 2025 OE2, CON CONSORCIO VIVIENDA, 30 ASIGNACIONES; Y, DE LA INVT 001 DE 2025 OE2, CON CONSORCIO MEJORAMIENTO, 66 ASIGNACIONES. LA ESTRATEGIA DISEÑADA PARA EL CUMPLIMIENTO MENSUAL DE LA META, CONSITE EN LA REALIZACIÓN DE LAS JORNADAS DE HABILITACIÓN EN LAS DIFERENTES COMUNAS DE LA CIUDAD, CADA SEMANA, EN LAS QUE SE LOGRA DISPONER DE APROXIMADAMENTE 200 EXPEDIENTES PARA LOS ESTUDIOS TÉCNICOS, JURÍDICOS Y SOCIALES QUE LLEVAN FINALMENTE A LA ASIGNACIÓN DEL SUBSIDIO DE MEJORAMIENTO DE VIVIENDA.</t>
    </r>
    <r>
      <rPr>
        <b/>
        <sz val="8"/>
        <color theme="1"/>
        <rFont val="Arial"/>
        <family val="2"/>
      </rPr>
      <t xml:space="preserve">
JULIO: </t>
    </r>
    <r>
      <rPr>
        <sz val="8"/>
        <color theme="1"/>
        <rFont val="Arial"/>
        <family val="2"/>
      </rPr>
      <t>DURANTE EL MES DE JULIO DE 2026 SE TUVIERON, EN CABEZA DEL JEFE DE HOGAR, UN TOTAL DE 238 ASIGNACIONES, ASÍ: DE LA INVT 001 DE 2025 OE2 CON CONCRECIVIL, 28 ASIGNACIONES; DE LA INVT 001 DE 2025 OE2 CON CONSORCIO VIVIENDAS, 24 ASIGNACIONES; INVT 001 DE 2025 OE2 CON COSEICO, 83 ASIGNACIONES, DE LA INVT 001 DE 2025 OE2 CON INGEMAT, 66 ASIGNACIONES; DE LA INVT 001 DE 2025 OE2 CON MEJIA ACEVEDO, 37 ASIGNACIONES. LA ESTRATEGIA DISEÑADA PARA EL CUMPLIMIENTO MENSUAL DE LA META, CONSITE EN LA REALIZACIÓN DE LAS JORNADAS DE HABILITACIÓN EN LAS DIFERENTES COMUNAS DE LA CIUDAD, CADA SEMANA, EN LAS QUE SE LOGRA DISPONER DE APROXIMADAMENTE 200 EXPEDIENTES PARA LOS ESTUDIOS TÉCNICOS, JURÍDICOS Y SOCIALES QUE LLEVAN FINALMENTE A LA ASIGNACIÓN DEL SUBSIDIO DE MEJORAMIENTO DE VIVIENDA. DE IGUAL MODO, SE REALIZAN ALIANZAS CON EL SECTOR PRIVADO DEL MUNICIPIO PARA BENEFICIAR A LOS EMPLEADOS DE LAS EMPRESAS QUE NECESITEN EL SUBSIDIO Y CUMPLAN CON LOS REQUISITOS.</t>
    </r>
  </si>
  <si>
    <r>
      <t xml:space="preserve">ENERO: </t>
    </r>
    <r>
      <rPr>
        <sz val="8"/>
        <color theme="1"/>
        <rFont val="Arial"/>
        <family val="2"/>
      </rPr>
      <t>PARA ESTE MES DE ENERO REPORTAMOS UN TOTAL DE 10 UNIDADES PREDIALES CEDIDAS Y REGISTRADAS EFECTIVAMENTE A LOS BENEFICIARIOS DEL PROGRAMA DE TITULACIÓN DE BIENES FISCALES URBANOS CORRESPONDIENTES A 5 RESOLUCIONES DEBIDAMENTE REGISTRADAS, DICHA INFORMACIÓN SE ENCUENTRA CONSOLIDADA EN EL FORMATO DE GEORREFERENCIACIÓN QUE SE ADJUNTA EN ESTE REGISTRO Y LAS CONSTANCIAS DE INSCRIPCION DE REGISTRO EN LA CARPETA DEL TEAMS TITULACION RESOLUCIONES REGISTRADAS 2026.</t>
    </r>
    <r>
      <rPr>
        <b/>
        <sz val="8"/>
        <color theme="1"/>
        <rFont val="Arial"/>
        <family val="2"/>
      </rPr>
      <t xml:space="preserve">
FEBRERO:</t>
    </r>
    <r>
      <rPr>
        <sz val="8"/>
        <color theme="1"/>
        <rFont val="Arial"/>
        <family val="2"/>
      </rPr>
      <t xml:space="preserve"> PARA ESTE MES DE FEBRERO REPORTAMOS UN TOTAL DE 10 UNIDADES PREDIALES CEDIDAS Y REGISTRADAS EFECTIVAMENTE A LOS BENEFICIARIOS DEL PROGRAMA DE TITULACIÓN DE BIENES FISCALES URBANOS CORRESPONDIENTES A 5 RESOLUCIONES DEBIDAMENTE REGISTRADAS, DICHA INFORMACIÓN SE ENCUENTRA CONSOLIDADA EN EL FORMATO DE GEORREFERENCIACIÓN QUE SE ADJUNTA EN ESTE REGISTRO Y LAS CONSTANCIAS DE INSCRIPCION DE REGISTRO EN LA CARPETA DEL TEAMS TITULACION RESOLUCIONES REGISTRADAS 2026.</t>
    </r>
    <r>
      <rPr>
        <b/>
        <sz val="8"/>
        <color theme="1"/>
        <rFont val="Arial"/>
        <family val="2"/>
      </rPr>
      <t xml:space="preserve">
MARZO:</t>
    </r>
    <r>
      <rPr>
        <sz val="8"/>
        <color theme="1"/>
        <rFont val="Arial"/>
        <family val="2"/>
      </rPr>
      <t xml:space="preserve"> PARA ESTE MES DE MARZO REPORTAMOS UN TOTAL DE 3 UNIDADES PREDIALES CEDIDAS Y REGISTRADAS EFECTIVAMENTE A LOS BENEFICIARIOS DEL PROGRAMA DE TITULACIÓN DE BIENES FISCALES URBANOS CORRESPONDIENTES A 1 RESOLUCION DEBIDAMENTE REGISTRADA, DICHA INFORMACIÓN SE ENCUENTRA CONSOLIDADA EN EL FORMATO DE GEORREFERENCIACIÓN QUE SE ADJUNTA EN ESTE REGISTRO Y LAS CONSTANCIAS DE INSCRIPCION DE REGISTRO EN LA CARPETA DEL TEAMS TITULACION RESOLUCIONES REGISTRADAS 2026</t>
    </r>
    <r>
      <rPr>
        <b/>
        <sz val="8"/>
        <color theme="1"/>
        <rFont val="Arial"/>
        <family val="2"/>
      </rPr>
      <t xml:space="preserve">.
ABRIL: 	</t>
    </r>
    <r>
      <rPr>
        <sz val="8"/>
        <color theme="1"/>
        <rFont val="Arial"/>
        <family val="2"/>
      </rPr>
      <t>PARA ESTE MES DE ABRIL REPORTAMOS UN TOTAL DE 2 UNIDADES PREDIALES CEDIDAS Y REGISTRADAS EFECTIVAMENTE A LOS BENEFICIARIOS DEL PROGRAMA DE TITULACIÓN DE BIENES FISCALES URBANOS CORRESPONDIENTES A 2 RESOLUCIONES DEBIDAMENTE REGISTRADAS, DICHA INFORMACIÓN SE ENCUENTRA CONSOLIDADA EN EL FORMATO DE GEORREFERENCIACIÓN QUE SE ADJUNTA EN ESTE REGISTRO Y LAS CONSTANCIAS DE INSCRIPCION DE REGISTRO EN LA CARPETA DEL TEAMS TITULACION RESOLUCIONES REGISTRADAS 2026.</t>
    </r>
    <r>
      <rPr>
        <b/>
        <sz val="8"/>
        <color theme="1"/>
        <rFont val="Arial"/>
        <family val="2"/>
      </rPr>
      <t xml:space="preserve">
MAYO: </t>
    </r>
    <r>
      <rPr>
        <sz val="8"/>
        <color theme="1"/>
        <rFont val="Arial"/>
        <family val="2"/>
      </rPr>
      <t>PARA ESTE MES DE MAYO REPORTAMOS UN TOTAL DE 23 UNIDADES PREDIALES CEDIDAS Y REGISTRADAS EFECTIVAMENTE A LOS BENEFICIARIOS DEL PROGRAMA DE TITULACIÓN DE BIENES FISCALES URBANOS CORRESPONDIENTES A 11 RESOLUCIONES DEBIDAMENTE REGISTRADAS, DICHA INFORMACIÓN SE ENCUENTRA CONSOLIDADA EN EL FORMATO DE GEORREFERENCIACIÓN QUE SE ADJUNTA EN ESTE REGISTRO Y LAS CONSTANCIAS DE INSCRIPCION DE REGISTRO EN LA CARPETA DEL TEAMS TITULACION RESOLUCIONES REGISTRADAS 2026.</t>
    </r>
    <r>
      <rPr>
        <b/>
        <sz val="8"/>
        <color theme="1"/>
        <rFont val="Arial"/>
        <family val="2"/>
      </rPr>
      <t xml:space="preserve">
JUNIO: 	</t>
    </r>
    <r>
      <rPr>
        <sz val="8"/>
        <color theme="1"/>
        <rFont val="Arial"/>
        <family val="2"/>
      </rPr>
      <t xml:space="preserve">1. PARA ESTE MES DE JUNIO REPORTAMOS UN TOTAL DE 12 UNIDADES PREDIALES CEDIDAS Y REGISTRADAS EFECTIVAMENTE A LOS BENEFICIARIOS DEL PROGRAMA DE TITULACIÓN DE BIENES FISCALES URBANOS CORRESPONDIENTES A 5 RESOLUCIONES DEBIDAMENTE REGISTRADAS LAS CUALES SE ADJUNTAN EN ARCHIVO PDF, DE IGUAL FORMA DICHA INFORMACIÓN SE ENCUENTRA CONSOLIDADA EN EL FORMATO DE GEORREFERENCIACIÓN QUE SE ADJUNTA EN ESTE REGISTRO. 2. COMO ESTRATEGIA DE CUMPLIMIENTO DE LA META 2026 SE TIENE GENERACION DE RUTAS DE CAMPO CRITICAS, OFICIOS DE IMPULSO REGISTRAL Y REUNIONES DE SINERGIA ENTRE ENTIDADES.
</t>
    </r>
    <r>
      <rPr>
        <b/>
        <sz val="8"/>
        <color theme="1"/>
        <rFont val="Arial"/>
        <family val="2"/>
      </rPr>
      <t xml:space="preserve">JULIO: </t>
    </r>
    <r>
      <rPr>
        <sz val="8"/>
        <color theme="1"/>
        <rFont val="Arial"/>
        <family val="2"/>
      </rPr>
      <t xml:space="preserve">	1. PARA ESTE MES DE JULIO REPORTAMOS UN TOTAL DE 58 UNIDADES PREDIALES CEDIDAS Y REGISTRADAS EFECTIVAMENTE A LOS BENEFICIARIOS DEL PROGRAMA DE TITULACIÓN DE BIENES FISCALES URBANOS CORRESPONDIENTES A 14 RESOLUCIONES DEBIDAMENTE REGISTRADAS LAS CUALES SE ADJUNTAN EN ARCHIVO PDF, DE IGUAL FORMA DICHA INFORMACIÓN SE ENCUENTRA CONSOLIDADA EN EL FORMATO DE GEORREFERENCIACIÓN QUE SE ADJUNTA EN ESTE REGISTRO. 2. COMO ESTRATEGIA DE CUMPLIMIENTO DE LA META 2026 SE TIENE GENERACION DE RUTAS DE CAMPO CRITICAS, OFICIOS DE IMPULSO REGISTRAL Y REUNIONES DE SINERGIA ENTRE ENTIDADES.</t>
    </r>
  </si>
  <si>
    <r>
      <t xml:space="preserve">ENERO: </t>
    </r>
    <r>
      <rPr>
        <sz val="8"/>
        <color theme="1"/>
        <rFont val="Arial"/>
        <family val="2"/>
      </rPr>
      <t xml:space="preserve">PARA EL MES DE ENERO SE REALIZARON 49 NOTIFICACIONES DE INGRESO PARA EL SUBSIDIO DISTRITAL DE ARRENDAMIENTO TEMPORAL - SDAT A HOGARES QUE CUMPLEN CON LOS REQUISITOS, Y SE LOGRARON VALIDAR 3 CONTRATOS NUEVOS. PARA EL MES DE ENERO SE PRESENTAN UN TOTAL DE 2245 HOGARES ACTIVOS BENEFICIARIOS DEL SDAT. ES IMPORTANTE RESALTAR QUE LOS HOGARES NOTIFICADOS CUENTAN CON DOS MESES PARA PRESENTAR LA DOCUMENTACION CORRESPONDIENTE PARA EL INGRESO COMO BENEFICIARIOS DEL SDAT.
</t>
    </r>
    <r>
      <rPr>
        <b/>
        <sz val="8"/>
        <color theme="1"/>
        <rFont val="Arial"/>
        <family val="2"/>
      </rPr>
      <t>FEBRERO</t>
    </r>
    <r>
      <rPr>
        <sz val="8"/>
        <color theme="1"/>
        <rFont val="Arial"/>
        <family val="2"/>
      </rPr>
      <t>: 	PARA EL MES DE FEBRERO SE REALIZARON 37 NOTIFICACIONES DE INGRESO PARA EL SUBSIDIO DISTRITAL DE ARRENDAMIENTO TEMPORAL - SDAT A HOGARES QUE CUMPLEN CON LOS REQUISITOS, Y SE LOGRARON VALIDAR 6 CONTRATOS NUEVOS. PARA EL MES DE FEBRERO SE PRESENTAN UN TOTAL DE 2247 HOGARES ACTIVOS BENEFICIARIOS DEL SDAT. ES IMPORTANTE RESALTAR QUE LOS HOGARES NOTIFICADOS CUENTAN CON DOS MESES PARA PRESENTAR LA DOCUMENTACION CORRESPONDIENTE PARA EL INGRESO COMO BENEFICIARIOS DEL SDAT</t>
    </r>
    <r>
      <rPr>
        <b/>
        <sz val="8"/>
        <color theme="1"/>
        <rFont val="Arial"/>
        <family val="2"/>
      </rPr>
      <t xml:space="preserve">.
MARZO: </t>
    </r>
    <r>
      <rPr>
        <sz val="8"/>
        <color theme="1"/>
        <rFont val="Arial"/>
        <family val="2"/>
      </rPr>
      <t xml:space="preserve">PARA EL MES DE MARZO SE REALIZARON 78 NOTIFICACIONES DE INGRESO PARA EL SUBSIDIO DISTRITAL DE ARRENDAMIENTO TEMPORAL - SDAT A HOGARES QUE CUMPLEN CON LOS REQUISITOS, Y SE LOGRARON VALIDAR 9 CONTRATOS NUEVOS. PARA EL MES DE MARZO SE PRESENTAN UN TOTAL DE 2248 HOGARES ACTIVOS BENEFICIARIOS DEL SDAT. ES IMPORTANTE RESALTAR QUE LOS HOGARES NOTIFICADOS CUENTAN CON DOS MESES PARA PRESENTAR LA DOCUMENTACION CORRESPONDIENTE PARA EL INGRESO COMO BENEFICIARIOS DEL SDAT.
</t>
    </r>
    <r>
      <rPr>
        <b/>
        <sz val="8"/>
        <color theme="1"/>
        <rFont val="Arial"/>
        <family val="2"/>
      </rPr>
      <t xml:space="preserve">ABRIL: </t>
    </r>
    <r>
      <rPr>
        <sz val="8"/>
        <color theme="1"/>
        <rFont val="Arial"/>
        <family val="2"/>
      </rPr>
      <t xml:space="preserve">	PARA EL MES DE ABRIL SE REALIZARON 17 NOTIFICACIONES DE INGRESO PARA EL SUBSIDIO DISTRITAL DE ARRENDAMIENTO TEMPORAL - SDAT A HOGARES QUE CUMPLEN CON LOS REQUISITOS, Y SE LOGRARON VALIDAR 7 CONTRATOS NUEVOS. PARA EL MES DE ABRIL SE PRESENTAN UN TOTAL DE 2247 HOGARES ACTIVOS BENEFICIARIOS DEL SDAT. ES IMPORTANTE RESALTAR QUE LOS HOGARES NOTIFICADOS CUENTAN CON DOS MESES PARA PRESENTAR LA DOCUMENTACION CORRESPONDIENTE PARA EL INGRESO COMO BENEFICIARIOS DEL SDAT.
</t>
    </r>
    <r>
      <rPr>
        <b/>
        <sz val="8"/>
        <color theme="1"/>
        <rFont val="Arial"/>
        <family val="2"/>
      </rPr>
      <t>MAYO:</t>
    </r>
    <r>
      <rPr>
        <sz val="8"/>
        <color theme="1"/>
        <rFont val="Arial"/>
        <family val="2"/>
      </rPr>
      <t xml:space="preserve"> PARA EL MES DE MAYO SE REALIZARON 37 NOTIFICACIONES DE INGRESO PARA EL SUBSIDIO DISTRITAL DE ARRENDAMIENTO TEMPORAL - SDAT A HOGARES QUE CUMPLEN CON LOS REQUISITOS, Y SE LOGRARON VALIDAR 15 CONTRATOS NUEVOS. PARA EL MES DE MAYO SE PRESENTAN UN TOTAL DE 2249 HOGARES ACTIVOS BENEFICIARIOS DEL SDAT. ES IMPORTANTE RESALTAR QUE LOS HOGARES NOTIFICADOS CUENTAN CON DOS MESES PARA PRESENTAR LA DOCUMENTACION CORRESPONDIENTE PARA EL INGRESO COMO BENEFICIARIOS DEL SDAT.
</t>
    </r>
    <r>
      <rPr>
        <b/>
        <sz val="8"/>
        <color theme="1"/>
        <rFont val="Arial"/>
        <family val="2"/>
      </rPr>
      <t xml:space="preserve">JUNIO: 	</t>
    </r>
    <r>
      <rPr>
        <sz val="8"/>
        <color theme="1"/>
        <rFont val="Arial"/>
        <family val="2"/>
      </rPr>
      <t>PARA EL MES DE JUNIO SE REALIZARON 59 NOTIFICACIONES DE INGRESO PARA EL SUBSIDIO DISTRITAL DE ARRENDAMIENTO TEMPORAL - SDAT A HOGARES QUE CUMPLEN CON LOS REQUISITOS, Y SE LOGRARON VALIDAR 11 CONTRATOS NUEVOS. PARA EL MES DE JUNIO SE PRESENTAN UN TOTAL DE 2215 HOGARES ACTIVOS BENEFICIARIOS DEL SDAT. ES IMPORTANTE RESALTAR QUE LOS HOGARES NOTIFICADOS CUENTAN CON DOS MESES PARA PRESENTAR LA DOCUMENTACION CORRESPONDIENTE PARA EL INGRESO COMO BENEFICIARIOS DEL SDAT.</t>
    </r>
    <r>
      <rPr>
        <b/>
        <sz val="8"/>
        <color theme="1"/>
        <rFont val="Arial"/>
        <family val="2"/>
      </rPr>
      <t xml:space="preserve">
JULIO: 	</t>
    </r>
    <r>
      <rPr>
        <sz val="8"/>
        <color theme="1"/>
        <rFont val="Arial"/>
        <family val="2"/>
      </rPr>
      <t>PARA EL MES DE JULIO SE REALIZARON 7 NOTIFICACIONES DE INGRESO PARA EL SUBSIDIO DISTRITAL DE ARRENDAMIENTO TEMPORAL - SDAT A HOGARES QUE CUMPLEN CON LOS REQUISITOS, Y SE LOGRARON VALIDAR 3 CONTRATOS NUEVOS. PARA EL MES DE JULIO SE PRESENTAN UN TOTAL DE 2215 HOGARES ACTIVOS BENEFICIARIOS DEL SDAT. ES IMPORTANTE RESALTAR QUE LOS HOGARES NOTIFICADOS CUENTAN CON DOS MESES PARA PRESENTAR LA DOCUMENTACION CORRESPONDIENTE PARA EL INGRESO COMO BENEFICIARIOS DEL SDAT.</t>
    </r>
  </si>
  <si>
    <r>
      <t xml:space="preserve">ENERO: 	</t>
    </r>
    <r>
      <rPr>
        <sz val="8"/>
        <color theme="1"/>
        <rFont val="Arial"/>
        <family val="2"/>
      </rPr>
      <t>DURANTE EL MES DE ENERO DEL PRESENTE AÑO SE ASIGNÓ UN TOTAL DE UN (01) SUBSIDIO DISTRITAL DE VIVIENDA, EL CUAL FUE OTORGADO A POBLACIÓN DE DEMANDA LIBRE, CORRESPONDIENTE AL PROYECTO HABITACIONAL OFERTADO EN LA FERIA DISTRITAL DE VIVIENDA “VERDE AGUA".</t>
    </r>
    <r>
      <rPr>
        <b/>
        <sz val="8"/>
        <color theme="1"/>
        <rFont val="Arial"/>
        <family val="2"/>
      </rPr>
      <t xml:space="preserve">
FEBRERO:</t>
    </r>
    <r>
      <rPr>
        <sz val="8"/>
        <color theme="1"/>
        <rFont val="Arial"/>
        <family val="2"/>
      </rPr>
      <t xml:space="preserve"> DURANTE EL MES DE FEBRERO DEL PRESENTE AÑO SE ASIGNÓ UN TOTAL DE CATORCE (14) SUBSIDIOS DISTRITALES DE VIVIENDA. DE ESTOS, DOCE (12) FUERON OTORGADOS A POBLACIÓN DE DEMANDA LIBRE, CORRESPONDIENTES AL PROYECTO HABITACIONAL BREZZE; Y DOS (2) FUERON ASIGNADOS A POBLACIÓN BENEFICIARIA DE ARRENDAMIENTO TEMPORAL, PARA LOS PROYECTOS CIUDAD DEL ESTE Y EL TIROL.</t>
    </r>
    <r>
      <rPr>
        <b/>
        <sz val="8"/>
        <color theme="1"/>
        <rFont val="Arial"/>
        <family val="2"/>
      </rPr>
      <t xml:space="preserve">
MARZO: </t>
    </r>
    <r>
      <rPr>
        <sz val="8"/>
        <color theme="1"/>
        <rFont val="Arial"/>
        <family val="2"/>
      </rPr>
      <t>DURANTE EL MES DE MARZO DEL PRESENTE AÑO SE ASIGNÓ UN TOTAL DE CUARENTA Y SEIS (46) SUBSIDIOS DISTRITALES DE VIVIENDA. DE ESTOS, TREINTA Y CUATRO (34) FUERON OTORGADOS A POBLACIÓN DE DEMANDA LIBRE: VEINTE (20) CORRESPONDIENTES AL PROYECTO HABITACIONAL BREZZE Y CATORCE (14) A LA ESTRATEGIA “COMPRA TU CASA”. POR SU PARTE, DOCE (12) FUERON ASIGNADOS A POBLACIÓN BENEFICIARIA DE ARRENDAMIENTO TEMPORAL, PARA EL PROYECTO HABITACIONAL CIUDAD DEL ESTE.</t>
    </r>
    <r>
      <rPr>
        <b/>
        <sz val="8"/>
        <color theme="1"/>
        <rFont val="Arial"/>
        <family val="2"/>
      </rPr>
      <t xml:space="preserve">
ABRIL:</t>
    </r>
    <r>
      <rPr>
        <sz val="8"/>
        <color theme="1"/>
        <rFont val="Arial"/>
        <family val="2"/>
      </rPr>
      <t>DURANTE EL MES DE ABRIL DEL PRESENTE AÑO SE ASIGNÓ UN TOTAL DE CINCUENTA Y SIETE (57) SUBSIDIOS DISTRITALES DE VIVIENDA. DE ESTOS, CINCUENTA Y SEIS (56) FUERON OTORGADOS A POBLACIÓN DE DEMANDA LIBRE, CORRESPONDIENTES AL PROYECTO HABITACIONAL BREZZE; Y UNO (1) FUE ASIGNADO A POBLACIÓN REASENTADA POR OBRA PÚBLICA, EN LA MODALIDAD DE VIVIENDA USADA.</t>
    </r>
    <r>
      <rPr>
        <b/>
        <sz val="8"/>
        <color theme="1"/>
        <rFont val="Arial"/>
        <family val="2"/>
      </rPr>
      <t xml:space="preserve">
MAYO: </t>
    </r>
    <r>
      <rPr>
        <sz val="8"/>
        <color theme="1"/>
        <rFont val="Arial"/>
        <family val="2"/>
      </rPr>
      <t>DURANTE EL MES DE MAYO DE 2026 SE ASIGNÓ UN (1) SUBSIDIO DISTRITAL DE VIVIENDA A POBLACIÓN REASENTADA POR OBRA PÚBLICA, EN LA MODALIDAD DE VIVIENDA USADA. SI BIEN EL PROMEDIO MENSUAL ESPERADO CORRESPONDE APROXIMADAMENTE A 83 ASIGNACIONES, DURANTE EL PERIODO NO SE RECIBIERON POR PARTE DE LA SUBDIRECCIÓN POBLACIONAL LOS MEMORANDOS REQUERIDOS PARA ADELANTAR EL PROCEDIMIENTO DE ASIGNACIÓN, UNA VEZ SURTIDAS LAS ETAPAS DE PRIORIZACIÓN, CALIFICACIÓN, POSTULACIÓN E IDENTIFICACIÓN DE LA DEMANDA. NO OBSTANTE, EL EQUIPO DE ESCRITURACIÓN Y ASIGNACIÓN DE SUBSIDIOS DE LA SUBDIRECCIÓN JURÍDICA CUENTA CON LA CAPACIDAD OPERATIVA PARA PROYECTAR ACTOS ADMINISTRATIVOS DE ASIGNACIÓN POR ENCIMA DE LA META MENSUAL ESTABLECIDA, SIEMPRE QUE SE DISPONGA OPORTUNAMENTE DE LOS EXPEDIENTES VIABILIZADOS Y AJUSTADOS A LOS REQUISITOS NORMATIVOS APLICABLES.</t>
    </r>
    <r>
      <rPr>
        <b/>
        <sz val="8"/>
        <color theme="1"/>
        <rFont val="Arial"/>
        <family val="2"/>
      </rPr>
      <t xml:space="preserve">
JUNIO: 	</t>
    </r>
    <r>
      <rPr>
        <sz val="8"/>
        <color theme="1"/>
        <rFont val="Arial"/>
        <family val="2"/>
      </rPr>
      <t>DURANTE EL MES DE JUNIO DE 2026 SE ASIGNARON VEINTE (20) SUBSIDIOS DISTRITALES DE VIVIENDA: TRECE (13) A POBLACIÓN DE DEMANDA LIBRE, CINCO (5) A POBLACIÓN REASENTADA POR OBRA PÚBLICA Y DOS (2) A POBLACIÓN EN ARRENDAMIENTO TEMPORAL, EN LAS MODALIDADES DE VIVIENDA NUEVA Y VIVIENDA USADA. SI BIEN EL PROMEDIO MENSUAL ESPERADO CORRESPONDE APROXIMADAMENTE A OCHENTA Y TRES (83) ASIGNACIONES, DURANTE EL PERÍODO NO SE RECIBIERON POR PARTE DE LA SUBDIRECCIÓN POBLACIONAL LOS MEMORANDOS REQUERIDOS PARA ADELANTAR EL PROCEDIMIENTO DE ASIGNACIÓN, UNA VEZ SURTIDAS LAS ETAPAS DE PRIORIZACIÓN, CALIFICACIÓN, POSTULACIÓN E IDENTIFICACIÓN DE LA DEMANDA. EN CONSECUENCIA, EL NÚMERO DE SUBSIDIOS ASIGNADOS DURANTE EL PERÍODO ESTUVO CONDICIONADO POR LA DISPONIBILIDAD DE LOS EXPEDIENTES REMITIDOS POR DICHA DEPENDENCIA. NO OBSTANTE, EL EQUIPO DE ESCRITURACIÓN Y ASIGNACIÓN DE SUBSIDIOS DE LA SUBDIRECCIÓN JURÍDICA CUENTA CON LA CAPACIDAD OPERATIVA PARA PROYECTAR ACTOS ADMINISTRATIVOS DE ASIGNACIÓN POR ENCIMA DE LA META MENSUAL ESTABLECIDA, SIEMPRE QUE LOS EXPEDIENTES SEAN REMITIDOS OPORTUNAMENTE, SE ENCUENTREN DEBIDAMENTE VIABILIZADOS Y CUMPLAN CON LOS REQUISITOS NORMATIVOS APLICABLES.</t>
    </r>
    <r>
      <rPr>
        <b/>
        <sz val="8"/>
        <color theme="1"/>
        <rFont val="Arial"/>
        <family val="2"/>
      </rPr>
      <t xml:space="preserve">
JULIO: 	</t>
    </r>
    <r>
      <rPr>
        <sz val="8"/>
        <color theme="1"/>
        <rFont val="Arial"/>
        <family val="2"/>
      </rPr>
      <t>DURANTE EL MES DE JULIO DE 2026 NO SE REALIZARON ASIGNACIONES DE SUBSIDIOS DISTRITALES DE VIVIENDA. ESTA SITUACIÓN OBEDECE, PRINCIPALMENTE, A LA CULMINACIÓN DEL PROCESO DE ACTUALIZACIÓN DE LOS CIERRES FINANCIEROS DE LOS HOGARES DE VARIOS PROYECTOS HABITACIONALES, CON EL FIN DE AJUSTAR LA APLICACIÓN DE LOS SUBSIDIOS A LOS NUEVOS VALORES REQUERIDOS PARA COMPLETAR EL CIERRE FINANCIERO, DE CONFORMIDAD CON EL INCREMENTO DEL SALARIO MÍNIMO Y DEMÁS VARIABLES MACROECONÓMICAS QUE INCIDEN EN LA FINANCIACIÓN DE LAS SOLUCIONES DE VIVIENDA. SE ESPERA QUE, UNA VEZ FINALIZADO ESTE PROCESO, EL VOLUMEN DE ASIGNACIONES SE INCREMENTE DE MANERA SIGNIFICATIVA DURANTE LOS PRÓXIMOS MESES. SI BIEN EL PROMEDIO MENSUAL ESPERADO CORRESPONDE APROXIMADAMENTE A OCHENTA Y TRES (83) ASIGNACIONES, DURANTE EL PERÍODO NO SE RECIBIERON POR PARTE DE LA SUBDIRECCIÓN POBLACIONAL LOS MEMORANDOS REQUERIDOS PARA ADELANTAR EL PROCEDIMIENTO DE ASIGNACIÓN, UNA VEZ SURTIDAS LAS ETAPAS DE PRIORIZACIÓN, CALIFICACIÓN, POSTULACIÓN E IDENTIFICACIÓN DE LA DEMANDA. EN CONSECUENCIA, NO FUE POSIBLE EMITIR ACTOS ADMINISTRATIVOS DE ASIGNACIÓN DURANTE EL MES. NO OBSTANTE, EL EQUIPO DE ESCRITURACIÓN Y ASIGNACIÓN DE SUBSIDIOS DE LA SUBDIRECCIÓN JURÍDICA CUENTA CON LA CAPACIDAD OPERATIVA PARA PROYECTAR ACTOS ADMINISTRATIVOS DE ASIGNACIÓN POR ENCIMA DE LA META MENSUAL ESTABLECIDA, SIEMPRE QUE LOS EXPEDIENTES SEAN REMITIDOS OPORTUNAMENTE, SE ENCUENTREN DEBIDAMENTE VIABILIZADOS Y CUMPLAN CON LOS REQUISITOS NORMATIVOS APLICABLES.</t>
    </r>
  </si>
  <si>
    <r>
      <t xml:space="preserve">ENERO: </t>
    </r>
    <r>
      <rPr>
        <sz val="8"/>
        <color theme="1"/>
        <rFont val="Arial"/>
        <family val="2"/>
      </rPr>
      <t>DESDE EL PROCESO DE GESTION SOCIAL EN ENERO DE 2026 SE REALIZARON 30 ASISTENCIAS TÉCNICAS CON UN APROXIMADO DE 918 PERSONAS ATENDIDAS CON DICHAS ASISTENCIAS POR LA SUBDIRECCIÓN POBLACIONAL. SE DESTACA LAS VISITAS DE HABITABILIDAD A LAS FAMILIAS DE ARRENDAMIENTO TEMPORAL Y DE LAS COPROPIEDADES ENTREGADAS POR EL ISVIMED, LA ENTREGA PARCIAL DEL PROYECTO HABITACIONAL DE LA PLAYITA Y EL ACOMPAÑAMIENTO A LAS FAMILIAS EN EL PROCESO DE ADJUDICACIÓN DEL SDV EN LAS DIFERENTES MODALIDADES. NOTA: SE HA SOBREPASADO EL RESULTADO DEL INDICADOR, PORQUE EN EL MOMENTO DE DISEÑAR LOS INDICADORES NO SE TENIAN ALGUNAS ACTIVIDADES O ESTRATEGIAS TALES COMO VIVIENDA UN PROYECTO FAMILIAR, LA COYUNTURA DE LA ATENCIÓN A FAMILIAS AFECTADAS POR RIESGO, Y LA CUALIFICACION DEL REGISTRO DE INFORMACION. EL ANEXO DETALLA LAS ACTIVIDADES REALIZADAS. EL ENLACE DE LA CARPETA DONDE ESTA LA INFORMACION ES: HTTPS://ISVIMEDGOVCO.SHAREPOINT.COM/:X:/S/8POBLACIONAL/IQAEBACQVV5XTQNEG-GYQQREAYBSC2IE66ITYJOTLLN8YR0?E=KPMWOO</t>
    </r>
    <r>
      <rPr>
        <b/>
        <sz val="8"/>
        <color theme="1"/>
        <rFont val="Arial"/>
        <family val="2"/>
      </rPr>
      <t xml:space="preserve">.
FEBRERO: 	</t>
    </r>
    <r>
      <rPr>
        <sz val="8"/>
        <color theme="1"/>
        <rFont val="Arial"/>
        <family val="2"/>
      </rPr>
      <t>DESDE EL PROCESO DE GESTION SOCIAL EN FEBRERO DE 2026 SE REALIZARON 93 ASISTENCIAS TÉCNICAS CON UN APROXIMADO DE 2151 PERSONAS ATENDIDAS CON DICHAS ASISTENCIAS POR LA SUBDIRECCIÓN POBLACIONAL. SE DESTACA LAS VISITAS DE HABITABILIDAD Y APLICACIÓN DE LA ENCUESTA DE SATISFACCION DE VIVIENDA NUEVA A LAS FAMILIAS DEL PROYECTO HABITACIONAL VENTTO, LA PRIMERA ASAMBLEA DEL PROYECTO HABITACIONAL LA PLAYITA, Y LAS SOCIALIZACIONES A DIFERENTES ENTIDADES DEL PROYECTO HABITACIONAL BREZZE NOTA: LA META ANUAL ES DE 2500 ASISTENCIAS TECNICAS, Y 10000 EN EL CUATRENIO, DE LAS CUALES HASTA DICIEMBRE DE 2025 TENIAMOS REPORTAS 9184, FALTANDO PARA EL CUMPLIMIENTO DE LA META 2026 UN TOTAL DE 816 ASISTENCIAS. EL ANEXO DETALLA LAS ACTIVIDADES REALIZADAS. EL ENLACE DE LA CARPETA DONDE ESTA LA INFORMACION ES: HTTPS://ISVIMEDGOVCO.SHAREPOINT.COM/:X:/S/8POBLACIONAL/IQAORS4QTBZITAG34TZG5S2EARTJYVYFYEAQAVLWYNVD4RM?E=YDS03T</t>
    </r>
    <r>
      <rPr>
        <b/>
        <sz val="8"/>
        <color theme="1"/>
        <rFont val="Arial"/>
        <family val="2"/>
      </rPr>
      <t xml:space="preserve">.
MARZO: 	</t>
    </r>
    <r>
      <rPr>
        <sz val="8"/>
        <color theme="1"/>
        <rFont val="Arial"/>
        <family val="2"/>
      </rPr>
      <t>DESDE EL PROCESO DE GESTION SOCIAL EN MARZO DE 2026 SE REALIZARON 59 ASISTENCIAS TÉCNICAS CON UN APROXIMADO DE 2179 PERSONAS ATENDIDAS CON DICHAS ASISTENCIAS POR LA SUBDIRECCIÓN POBLACIONAL. SE DESTACA EL INICIO DEL SEMILLERO VIVIENDA UN PROYECTO FAMILIAR, CON LOS HOGARES QUE SE HABIAN INSCRITO DESDE SEPTIEMBRE DE 2025 NOTA: LA META ANUAL ES DE 2500 ASISTENCIAS TECNICAS, Y 10000 EN EL CUATRENIO, DE LAS CUALES HASTA DICIEMBRE DE 2025 TENIAMOS REPORTAS 9184, FALTANDO PARA EL CUMPLIMIENTO DE LA META 2026 UN TOTAL DE 816 ASISTENCIAS. EL ANEXO DETALLA LAS ACTIVIDADES REALIZADAS. EL ENLACE DE LA CARPETA DONDE ESTA LA INFORMACION ES: HTTPS://ISVIMEDGOVCO.SHAREPOINT.COM/:X:/S/8POBLACIONAL/IQBPOD5VEGIQSBG9UQBNYQOGAEVO-JLNPSP4F5FOOVJ7NSG?E=3BMZCI</t>
    </r>
    <r>
      <rPr>
        <b/>
        <sz val="8"/>
        <color theme="1"/>
        <rFont val="Arial"/>
        <family val="2"/>
      </rPr>
      <t xml:space="preserve">.
ABRIL: </t>
    </r>
    <r>
      <rPr>
        <sz val="8"/>
        <color theme="1"/>
        <rFont val="Arial"/>
        <family val="2"/>
      </rPr>
      <t>DESDE EL PROCESO DE GESTION SOCIAL EN ABRIL DE 2026 SE REALIZARON 87 ASISTENCIAS TÉCNICAS CON UN APROXIMADO DE 4014 PERSONAS ATENDIDAS CON DICHAS ASISTENCIAS POR LA SUBDIRECCIÓN POBLACIONAL. SE DESTACA EL INICIO DEL SEMILLERO VIVIENDA UN PROYECTO FAMILIAR CICLOS 10 Y 11, LA ATENCION Y PARTICIPACION COMO ISVIMED ENLA FERIA DEL FNA, LOS TALLERES DE VECINITOS DESDE EL EQUIPO DE COPROPIEDADES. NOTA: LA META ANUAL ES DE 2500 ASISTENCIAS TECNICAS, Y 10000 EN EL CUATRENIO, DE LAS CUALES HASTA DICIEMBRE DE 2025 TENIAMOS REPORTAS 9184, DE ENERO A ABRIL DE 2026 TENEMOS 269. EL ANEXO DETALLA LAS ACTIVIDADES REALIZADAS. EL ENLACE DE LA CARPETA DONDE ESTA LA INFORMACION ES: HTTPS://ISVIMEDGOVCO.SHAREPOINT.COM/:X:/S/8POBLACIONAL/IQCOANZN_UJCQJXBCGD6_RUKAQ9S49WLJQ7GPQMIOFKOO2Y?E=0UBN8N.</t>
    </r>
    <r>
      <rPr>
        <b/>
        <sz val="8"/>
        <color theme="1"/>
        <rFont val="Arial"/>
        <family val="2"/>
      </rPr>
      <t xml:space="preserve">
MAYO:</t>
    </r>
    <r>
      <rPr>
        <sz val="8"/>
        <color theme="1"/>
        <rFont val="Arial"/>
        <family val="2"/>
      </rPr>
      <t xml:space="preserve"> EN EL PROCESO DE GESTION SOCIAL EN MAYO-2026 SE REALIZARON 68 ASISTENCIAS TÉCNICAS QUE VINCULARON A 1956 PERSONAS ATENDIDAS. SE DESTACA EL INICIO DEL SEMILLERO VIVIENDA UN PROYECTO FAMILIAR CON POBLACIONES FOCALIZADAS COMO VENTEROS INFORMALES Y POBLACION DE LA FUNDACION SAN VICENTE Y LA PARTICIPACION EN LOS COMITÉ DE OBRA DE BREZZE. DE ESTAS 68 ACTIVIDADES EL 32% SON ACTIVIDADES QUE SE REALIZARON A NIVEL DE CIUDAD CON 1375 PERSONAS, Y EL 29% FUERON ASISTENCIAS TECNICAS EN LA COMUNA 60 CON 358 PERSONAS ASISTENTES. EL OTRO 39% SE REALIZARON EN LAS COMUNAS 1,2,3,6,7,9,12,13,15,16 Y 80. NOTA: LA META ANUAL ES DE 2500 ASISTENCIAS TECNICAS, Y 10000 EN EL CUATRENIO, DE LAS CUALES HASTA DICIEMBRE DE 2025 TENIAMOS REPORTAS 9184, DE ENERO A ABRIL DE 2026 TENEMOS 269. EL ANEXO DETALLA LAS ACTIVIDADES REALIZADAS. EL ENLACE DE LA CARPETA DONDE ESTA LA INFORMACION ES: ASISTENCIAS TECNICAS MAYO26.XLSX.</t>
    </r>
    <r>
      <rPr>
        <b/>
        <sz val="8"/>
        <color theme="1"/>
        <rFont val="Arial"/>
        <family val="2"/>
      </rPr>
      <t xml:space="preserve">
JUNIO: 	</t>
    </r>
    <r>
      <rPr>
        <sz val="8"/>
        <color theme="1"/>
        <rFont val="Arial"/>
        <family val="2"/>
      </rPr>
      <t xml:space="preserve">EN EL PROCESO DE GESTION SOCIAL EN JUNIO-2026 SE REALIZARON 55 ASISTENCIAS TÉCNICAS QUE VINCULARON A 2861 PERSONAS. SE DESTACAN LAS ACTIVIDADES DE ACOMPAÑAMIENTO SOCIAL REALIZADAS EN LA COPROPIEDAD DE VENTTO CON LA POBLACION EN GENERAL Y CON LOS ORGANOS DE ADMON. Y CON ESTAS LAS ACTIVIDADES DE COORDINACION INTERINSTITUCIONAL DEL PROGRAMA TEJIENDO LAZOS. SE DESTACA TAMBIEN LA JORNADA DE VINCULACIÓN A ALIANZA FIDUCIARIA DE 29 HOGARES IMPACTADOS POR LA OBRA PÚBLICA "AMPLIACIÓN DE LA AV. 34 CON LA LOMA DE LOS GONZÁLEZ" PARA EL PROYECTO "VILLA DE LOS GONZÁLEZ". DE ESTAS 55 ACTIVIDADES EL 31% SON ACTIVIDADES QUE SE REALIZARON A NIVEL DE CIUDAD CON 1219 PERSONAS, Y EL 40% FUERON ASISTENCIAS TECNICAS EN LA COMUNA 60 CON 1189 PERSONAS ASISTENTES. EL OTRO 29% SE REALIZARON EN LAS COMUNAS 2,4,5,6,10,14,15,16 Y 80. NOTA: LA META ANUAL ES DE 2500 ASISTENCIAS TECNICAS, Y 10000 EN EL CUATRENIO, DE LAS CUALES HASTA DICIEMBRE DE 2025 TENIAMOS REPORTAS 9184, DE ENERO A JUNIO DE 2026 TENEMOS 392. EL ANEXO DETALLA LAS ACTIVIDADES REALIZADAS. EL ENLACE DE LA CARPETA DONDE ESTA LA INFORMACION ES: ASISTENCIAS TÉCNICAS JUNIO26.XLSX.
</t>
    </r>
    <r>
      <rPr>
        <b/>
        <sz val="8"/>
        <color theme="1"/>
        <rFont val="Arial"/>
        <family val="2"/>
      </rPr>
      <t xml:space="preserve">JULIO: </t>
    </r>
    <r>
      <rPr>
        <sz val="8"/>
        <color theme="1"/>
        <rFont val="Arial"/>
        <family val="2"/>
      </rPr>
      <t xml:space="preserve">	EN EL PROCESO DE GESTION SOCIAL EN JULIO-2026 SE REALIZARON 58 ASISTENCIAS TÉCNICAS QUE VINCULARON A 2169 PERSONAS. SE DESTACAN LAS ACTIVIDADES DE ACOMPAÑAMIENTO SOCIAL REALIZADAS EN LA COPROPIEDAD DE EL TRIUNFO DE VERIFICACION DE HABITABILIDAD, EL ENCUENTRO DE SUPERVECINITOS EN VENTTO Y EL DESARROLLO DE TALLERES DEL SEMILLERO DE VIVIENDA UN PROYECTO FAMILIAR CON POBLACION DE LOS PROYECTOS HABITACIONALES DE BREZZE Y VERDE AGUA, CON LA POBLACION DE ARRENDAMIENTO TEMPORAL Y CON GRUPOS ESPECIFICOS COMO POR EJEMPLO LOS VENTEROS AMBULANTES CONVOCADOS POR EL SINDICATO SIMTRAEP. DE ESTAS 58 ACTIVIDADES EL 33% SON ACTIVIDADES QUE SE REALIZARON A NIVEL DE CIUDAD CON 840 PERSONAS, Y EL 41% FUERON ASISTENCIAS TECNICAS EN LA COMUNA 60 CON 1101 PERSONAS ASISTENTES. EL OTRO 26% SE REALIZARON EN LAS COMUNAS 2, 3, 6, 13, 13 Y 80. NOTA: YA SE HA ALCANZADO LA META DEL CUATRENIO, EN CUENTO A LA META DE 2500 ASISTENCIAS ANUAL, PARA EL PROXIMO REPORTE Y DE ACUERDO A LO QUE SE DEFINA SEDARA CUENTA DE LA MEDICION SI HUBIESE CAMBIOS EN LA MISMA. EL ANEXO DETALLA LAS ACTIVIDADES REALIZADAS. LA RUTA DE ACCESO AL ARCHIVO EN EL SHAREPOINT ES: 8.POBLACIONAL/DOCUMENTOS/GENERAL/PROGRAMACION ACTIVIDADES/2026/JULIO. EL ENLACE DE LA CARPETA DONDE ESTA LA INFORMACION ES: JULIO26 CONSOLIDADO ACTIVIDADES_EXTERNAS.XLSX</t>
    </r>
  </si>
  <si>
    <r>
      <t xml:space="preserve">ENERO: </t>
    </r>
    <r>
      <rPr>
        <sz val="8"/>
        <color theme="1"/>
        <rFont val="Arial"/>
        <family val="2"/>
      </rPr>
      <t>PARA EL MES DE ENERO SE REALIZA ACCIONES PARA DEFINIR LOS PLANES DE TRABAJO DEL AÑO 2026 CON RESPECTO AL CUMPLIMIENTO DEL DECRETO MUNICIPAL 0145 DE 2019 “POR EL CUAL SE REGLAMENTA LA POLITICA PUBLICA DE INQUILINATOS DE LA CIUDAD DE MEDELLIN”; ESTAS CONSISTIERON EN: REUNIÓN INTERNA CUYO OBJETIVO FUE EL ESTUDIO Y ANALISIS DEL PLAN TACTICO, CREACIÓN DEL CRONOGRAMA DE TRABAJO Y COMO LLEVAR A CABO EL CUMPLIMIENTO DE LA POLITICA.</t>
    </r>
    <r>
      <rPr>
        <b/>
        <sz val="8"/>
        <color theme="1"/>
        <rFont val="Arial"/>
        <family val="2"/>
      </rPr>
      <t xml:space="preserve">
FEBRERO: 	</t>
    </r>
    <r>
      <rPr>
        <sz val="8"/>
        <color theme="1"/>
        <rFont val="Arial"/>
        <family val="2"/>
      </rPr>
      <t>PARA EL MES DE FEBRERO SE REALIZAN ACCIONES ORIENTADAS AL ENVÍO DE OFICIOS A LAS DEPENDENCIAS DESIGNADAS EN EL DECRETO MUNICIPAL 0145 DE 2019, CON EL OBJETIVO DE SOLICITAR LA DESIGNACIÓN DE SUS DELEGADOS ANTE LA METIM.</t>
    </r>
    <r>
      <rPr>
        <b/>
        <sz val="8"/>
        <color theme="1"/>
        <rFont val="Arial"/>
        <family val="2"/>
      </rPr>
      <t xml:space="preserve">
MARZO: </t>
    </r>
    <r>
      <rPr>
        <sz val="8"/>
        <color theme="1"/>
        <rFont val="Arial"/>
        <family val="2"/>
      </rPr>
      <t>PARA EL MES DE MARZO SE REALIZA LA PRIMERA MESA DE TRABAJO PARA LOS INQUILINATOS DE MEDELLÍN (18 DE MARZO DE 2026), EN LA CUAL PARTICIPARON 17 DE LAS ENTIDADES VINCULADAS POR EL DECRETO 0145 DE 2019, Y EN LA QUE SE ESTABLECE EL PLAN DE TRABAJO.</t>
    </r>
    <r>
      <rPr>
        <b/>
        <sz val="8"/>
        <color theme="1"/>
        <rFont val="Arial"/>
        <family val="2"/>
      </rPr>
      <t xml:space="preserve">
ABRIL: </t>
    </r>
    <r>
      <rPr>
        <sz val="8"/>
        <color theme="1"/>
        <rFont val="Arial"/>
        <family val="2"/>
      </rPr>
      <t>PARA EL MES DE ABRIL SE REALIZÓ LA REUNIÓN DE LA COMISIÓN 1 (SEGUIMIENTO Y CONTROL) Y COMISIÓN 2 (GARANTÍA DE DERECHOS DE LA POBLACIÓN HABITANTE DE INQUILINATOS DE LA METIM). DE IGUAL FORMA, SE LLEVÓ A CABO LA MICROFERIA DE SERVICIOS, EN LA CUAL PARTICIPARON DIFERENTES ENTIDADES Y ORGANIZACIONES DEL DISTRITO, BRINDANDO ACOMPAÑAMIENTO SOCIAL A 28 INQUILINATOS DE LA COMUNA 10 (VILLANUEVA).</t>
    </r>
    <r>
      <rPr>
        <b/>
        <sz val="8"/>
        <color theme="1"/>
        <rFont val="Arial"/>
        <family val="2"/>
      </rPr>
      <t xml:space="preserve">
MAYO: </t>
    </r>
    <r>
      <rPr>
        <sz val="8"/>
        <color theme="1"/>
        <rFont val="Arial"/>
        <family val="2"/>
      </rPr>
      <t>DURANTE EL MES DE MAYO SE LLEVÓ A CABO EL SEGUNDO ENCUENTRO DE LA MESA DE TRABAJO PARA LOS INQUILINATOS DE MEDELLÍN (METIM), REALIZADO EL 26 DE MAYO DE 2026. EN ESTA SESIÓN PARTICIPARON 15 DE LAS ENTIDADES VINCULADAS MEDIANTE EL DECRETO 0145 DE 2019. DURANTE LA REUNIÓN SE DIO CONTINUIDAD AL PLAN DE TRABAJO DEFINIDO EN EL ENCUENTRO ANTERIOR Y SE RECORDÓ A LOS ENLACES INSTITUCIONALES QUE EL SEGUIMIENTO A LA POLÍTICA PÚBLICA DE INQUILINATOS SE REALIZA A TRAVÉS DE LOS REPORTES PERIÓDICOS QUE CADA ENTIDAD DEBE PRESENTAR. ASIMISMO, SE REITERÓ LA IMPORTANCIA DE CUMPLIR CON LOS COMPROMISOS Y ACUERDOS ESTABLECIDOS PARA EL REPORTE DE INFORMACIÓN, DADO QUE SE HAN EVIDENCIADO INCUMPLIMIENTOS EN LA ENTREGA OPORTUNA DE DICHOS INFORMES.</t>
    </r>
    <r>
      <rPr>
        <b/>
        <sz val="8"/>
        <color theme="1"/>
        <rFont val="Arial"/>
        <family val="2"/>
      </rPr>
      <t xml:space="preserve">
JUNIO: </t>
    </r>
    <r>
      <rPr>
        <sz val="8"/>
        <color theme="1"/>
        <rFont val="Arial"/>
        <family val="2"/>
      </rPr>
      <t>DURANTE EL MES DE JUNIO SE LLEVÓ A CABO LA MICROFERIA DE SERVICIOS, ESTRATEGIA LIDERADA POR LA COMISIÓN 2: GARANTÍA DE DERECHOS A LA POBLACIÓN HABITANTE DE INQUILINATOS, EN EL MARCO DE LA MESA DE TRABAJO PARA LOS INQUILINATOS DE MEDELLÍN (METIM). EN ESTA JORNADA PARTICIPARON 12 ENTIDADES Y ORGANIZACIONES DEL DISTRITO, LAS CUALES BRINDARON ACOMPAÑAMIENTO SOCIAL A LOS HABITANTES DE 15 INQUILINATOS UBICADOS EN LA COMUNA 10 – LA CANDELARIA, SECTOR NIQUITAO, ACERCANDO LA OFERTA INSTITUCIONAL Y FACILITANDO EL ACCESO A SERVICIOS ORIENTADOS AL FORTALECIMIENTO DE LAS CONDICIONES DE VIDA DE ESTA POBLACIÓN. SI BIEN LA META ESTABLECIDA PARA EL CUATRIENIO EN EL PLAN DE DESARROLLO DISTRITAL 2024–2027 YA PRESENTA UN CUMPLIMIENTO DEL 100 %, LA MESA DE TRABAJO PARA LOS INQUILINATOS DE MEDELLÍN (METIM) ACORDÓ DAR CONTINUIDAD A ESTA ESTRATEGIA, RECONOCIENDO SU IMPACTO EN EL ACERCAMIENTO DE LA OFERTA INSTITUCIONAL Y EN EL FORTALECIMIENTO DEL ACOMPAÑAMIENTO SOCIAL A LA POBLACIÓN HABITANTE DE INQUILINATOS. EN CONSECUENCIA, SE CONTINUARÁ DESARROLLANDO LA ESTRATEGIA DE MICROFERIAS DE SERVICIOS COMO UN MECANISMO DE ARTICULACIÓN INTERINSTITUCIONAL PARA PROMOVER LA GARANTÍA DE DERECHOS Y MEJORAR EL ACCESO DE ESTA POBLACIÓN A LOS PROGRAMAS Y SERVICIOS DEL DISTRITO.</t>
    </r>
    <r>
      <rPr>
        <b/>
        <sz val="8"/>
        <color theme="1"/>
        <rFont val="Arial"/>
        <family val="2"/>
      </rPr>
      <t xml:space="preserve">
JULIO: </t>
    </r>
    <r>
      <rPr>
        <sz val="8"/>
        <color theme="1"/>
        <rFont val="Arial"/>
        <family val="2"/>
      </rPr>
      <t>DURANTE EL MES DE JULIO SE REALIZÓ UNA ARTICULACIÓN CON LA SECRETARÍA DE GESTIÓN Y CONTROL TERRITORIAL, DEPENDENCIA QUE ADELANTA OPERATIVOS DE CIUDAD EN CONJUNTO CON LA SECRETARÍA DE SEGURIDAD Y CONVIVENCIA. EN EL MARCO DE ESTAS INTERVENCIONES, SE EFECTÚAN VISITAS DE INSPECCIÓN A 79 INQUILINATOS CON EL PROPÓSITO DE VERIFICAR SUS CONDICIONES Y EL CUMPLIMIENTO DE LA NORMATIVIDAD VIGENTE. DE IGUAL MANERA, LAS INSPECCIONES RECIBEN SOLICITUDES PARA REALIZAR VISITAS TÉCNICAS CONFORME AL DECRETO 0471 DE 2018, "POR MEDIO DEL CUAL SE EXPIDEN LAS NORMAS REGLAMENTARIAS DE DETALLE APLICABLES A LAS ACTUACIONES Y PROCESOS DE URBANIZACIÓN, PARCELACIÓN, CONSTRUCCIÓN, RECONOCIMIENTO DE EDIFICACIONES Y DEMÁS ACTUACIONES EN EL TERRITORIO MUNICIPAL Y SE DICTAN OTRAS DISPOSICIONES". COMO RESULTADO DE ESTAS VISITAS, SE VERIFICA EL ESTADO FÍSICO Y LAS CONDICIONES DE LOS INMUEBLES, SE ELABORA UN INFORME TÉCNICO Y SE REMITE COPIA AL DEPARTAMENTO ADMINISTRATIVO DE GESTIÓN DEL RIESGO DE DESASTRES (DAGRD), CUANDO CORRESPONDE. FINALMENTE, EL INSPECTOR COMPETENTE DEL SECTOR INTERVENIDO ES EL ENCARGADO DE EMITIR LA RESPUESTA Y DETERMINAR LAS ACTUACIONES QUE PROCEDAN DE ACUERDO CON EL DIAGNÓSTICO OBTENIDO. SI BIEN LA META ESTABLECIDA PARA EL CUATRIENIO EN EL PLAN DE DESARROLLO DISTRITAL 2024–2027 YA PRESENTA UN CUMPLIMIENTO DEL 100 %, LA MESA DE TRABAJO PARA LOS INQUILINATOS DE MEDELLÍN (METIM) ACORDÓ DAR CONTINUIDAD A ESTA ESTRATEGIA, RECONOCIENDO SU IMPACTO EN EL ACERCAMIENTO DE LA OFERTA INSTITUCIONAL Y EN EL FORTALECIMIENTO DEL ACOMPAÑAMIENTO SOCIAL A LA POBLACIÓN HABITANTE DE INQUILINATOS. EN CONSECUENCIA, SE CONTINUARÁ DESARROLLANDO LA ESTRATEGIA DE MICROFERIAS DE SERVICIOS COMO UN MECANISMO DE ARTICULACIÓN INTERINSTITUCIONAL PARA PROMOVER LA GARANTÍA DE DERECHOS Y MEJORAR EL ACCESO DE ESTA POBLACIÓN A LOS PROGRAMAS Y SERVICIOS DEL DISTRITO.</t>
    </r>
  </si>
  <si>
    <t xml:space="preserve">Subdirección Planeación /Sandra Milena Correa </t>
  </si>
  <si>
    <t>Subdirección Planeación /        Manuela Diosa .</t>
  </si>
  <si>
    <t>Se asignaran 6.044 subsidios distritales para mejoramiento de vivienda, permitiendo a los hogares superar condiciones inadecuadas de habitabilidad y reducir el déficit cualitativo.</t>
  </si>
  <si>
    <t>Se realizaran dos  (2) sesiones del Consejo Consultivo Distrital de Política Habitacional (CCDPH) para dinamizar el subsistema habitacional PEHMED2030 y avanzar en la implementación de las políticas habitacionales del Distrito.</t>
  </si>
  <si>
    <r>
      <t xml:space="preserve">ENERO: </t>
    </r>
    <r>
      <rPr>
        <sz val="8"/>
        <color theme="1"/>
        <rFont val="Arial"/>
        <family val="2"/>
      </rPr>
      <t xml:space="preserve">ESTE INDICADOR TIENE UNA MEDICIÓN SEMESTRAL; POR LO TANTO SU REPORTE SERÍA EN EL MES DE JUNIO.
</t>
    </r>
    <r>
      <rPr>
        <b/>
        <sz val="8"/>
        <color theme="1"/>
        <rFont val="Arial"/>
        <family val="2"/>
      </rPr>
      <t xml:space="preserve">FEBRERO: </t>
    </r>
    <r>
      <rPr>
        <sz val="8"/>
        <color theme="1"/>
        <rFont val="Arial"/>
        <family val="2"/>
      </rPr>
      <t xml:space="preserve">ESTE INDICADOR TIENE UNA MEDICIÓN SEMESTRAL; POR LO TANTO SU REPORTE SERÍA EN EL MES DE JUNIO.
</t>
    </r>
    <r>
      <rPr>
        <b/>
        <sz val="8"/>
        <color theme="1"/>
        <rFont val="Arial"/>
        <family val="2"/>
      </rPr>
      <t xml:space="preserve">MARZO: </t>
    </r>
    <r>
      <rPr>
        <sz val="8"/>
        <color theme="1"/>
        <rFont val="Arial"/>
        <family val="2"/>
      </rPr>
      <t xml:space="preserve">ESTE INDICADOR TIENE UNA MEDICIÓN SEMESTRAL; POR LO TANTO SU REPORTE SERÍA EN EL MES DE JUNIO.
</t>
    </r>
    <r>
      <rPr>
        <b/>
        <sz val="8"/>
        <color theme="1"/>
        <rFont val="Arial"/>
        <family val="2"/>
      </rPr>
      <t>ABRIL</t>
    </r>
    <r>
      <rPr>
        <sz val="8"/>
        <color theme="1"/>
        <rFont val="Arial"/>
        <family val="2"/>
      </rPr>
      <t xml:space="preserve">: ESTE INDICADOR TIENE UNA MEDICIÓN SEMESTRAL; POR LO TANTO SU REPORTE SERÍA EN EL MES DE JUNIO.
</t>
    </r>
    <r>
      <rPr>
        <b/>
        <sz val="8"/>
        <color theme="1"/>
        <rFont val="Arial"/>
        <family val="2"/>
      </rPr>
      <t xml:space="preserve">MAYO: </t>
    </r>
    <r>
      <rPr>
        <sz val="8"/>
        <color theme="1"/>
        <rFont val="Arial"/>
        <family val="2"/>
      </rPr>
      <t xml:space="preserve">ESTE INDICADOR TIENE UNA MEDICIÓN SEMESTRAL; POR LO TANTO SU REPORTE SERÍA EN EL MES DE JUNIO.
</t>
    </r>
    <r>
      <rPr>
        <b/>
        <sz val="8"/>
        <color theme="1"/>
        <rFont val="Arial"/>
        <family val="2"/>
      </rPr>
      <t xml:space="preserve">JUNIO: </t>
    </r>
    <r>
      <rPr>
        <sz val="8"/>
        <color theme="1"/>
        <rFont val="Arial"/>
        <family val="2"/>
      </rPr>
      <t xml:space="preserve">DURANTE EL MES DE JUNIO NO SE LLEVÓ A CABO SESIÓN DEL CONSEJO CONSULTIVO DISTRITAL DE LA POLÍTICA HABITACIONAL (CCDPH), DEBIDO A QUE SE VIENE ADELANTANDO EL PROCESO DE REACTIVACIÓN DE LAS INSTANCIAS COMUNITARIAS DE PARTICIPACIÓN, CORRESPONDIENTES A LAS MESAS COMUNALES Y CORREGIMENTALES DE VIVIENDA Y HÁBITAT, A TRAVÉS DE LA MESA DISTRITAL DE VIVIENDA Y HÁBITAT. EN EL MARCO DE ESTE PROCESO SE REALIZARON DOS SESIONES DE LA MESA DISTRITAL, CON EL PROPÓSITO DE ESCUCHAR A LOS LÍDERES COMUNITARIOS Y FORTALECER SU ARTICULACIÓN CON LA INSTITUCIONALIDAD, RECONOCIÉNDOLOS COMO ACTORES ESTRATÉGICOS PARA EL ABORDAJE DE LAS PROBLEMÁTICAS Y NECESIDADES RELACIONADAS CON LA VIVIENDA Y EL HÁBITAT EN LOS TERRITORIOS. DE IGUAL MANERA, SE REACTIVARON LAS DOS COMISIONES TÉCNICAS DEL CONSEJO CONSULTIVO —COBERTURA Y CALIDAD, Y DESARROLLO INSTITUCIONAL—, LAS CUALES CONSTITUYEN LOS ESPACIOS INSTITUCIONALES DE ANÁLISIS Y CONSTRUCCIÓN DE INSUMOS PARA LAS SESIONES DEL CCDPH. EN CONSECUENCIA, LA PRIMERA SESIÓN ORDINARIA DEL CONSEJO CONSULTIVO DISTRITAL DE LA POLÍTICA HABITACIONAL SE PROGRAMÓ PARA EL MES DE JULIO.
</t>
    </r>
    <r>
      <rPr>
        <b/>
        <sz val="8"/>
        <color theme="1"/>
        <rFont val="Arial"/>
        <family val="2"/>
      </rPr>
      <t>JULIO:</t>
    </r>
    <r>
      <rPr>
        <sz val="8"/>
        <color theme="1"/>
        <rFont val="Arial"/>
        <family val="2"/>
      </rPr>
      <t xml:space="preserve"> PARA EL MES DE JULIO, NO SE REPORTA EJECUCIÓN EN ESTE INDICADOR, TODA VEZ QUE NO SE HAN REALIZADO SESIONES DEL CONSEJO CONSULTIVO. SE ENCUENTRA EN PROCESO EL AGENDAMIENTO DE LOS DISTINTOS SECRETARIOS DE DESPACHO PARA LA REALIZACIÓN DE LA PRIMERA SESIÓN DEL AÑO. EL REPORTE DE LAS 2 SESIONES REALIZADAS PARA EL CUMPLIMIENTO DE ESTE INDICADOR SE REALIZARÁ DE MANERA ANUAL.</t>
    </r>
    <r>
      <rPr>
        <b/>
        <sz val="8"/>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</si>
</sst>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quot;$&quot;\ * #,##0.00_-;\-&quot;$&quot;\ * #,##0.00_-;_-&quot;$&quot;\ * &quot;-&quot;??_-;_-@_-"/>
    <numFmt numFmtId="43" formatCode="_-* #,##0.00_-;\-* #,##0.00_-;_-* &quot;-&quot;??_-;_-@_-"/>
    <numFmt numFmtId="164" formatCode="#,##0\ &quot;€&quot;;\-#,##0\ &quot;€&quot;"/>
    <numFmt numFmtId="165" formatCode="_-* #,##0.00\ &quot;€&quot;_-;\-* #,##0.00\ &quot;€&quot;_-;_-* &quot;-&quot;??\ &quot;€&quot;_-;_-@_-"/>
    <numFmt numFmtId="166" formatCode="_-&quot;$&quot;* #,##0.00_-;\-&quot;$&quot;* #,##0.00_-;_-&quot;$&quot;* &quot;-&quot;??_-;_-@_-"/>
    <numFmt numFmtId="167" formatCode="_(&quot;$&quot;\ * #,##0.00_);_(&quot;$&quot;\ * \(#,##0.00\);_(&quot;$&quot;\ * &quot;-&quot;??_);_(@_)"/>
    <numFmt numFmtId="168" formatCode="_(* #,##0.00_);_(* \(#,##0.00\);_(* &quot;-&quot;??_);_(@_)"/>
    <numFmt numFmtId="169" formatCode="&quot;$&quot;#,##0"/>
    <numFmt numFmtId="170" formatCode="_(* #,##0_);_(* \(#,##0\);_(* &quot;-&quot;??_);_(@_)"/>
    <numFmt numFmtId="171" formatCode="_(&quot;$&quot;\ * #,##0_);_(&quot;$&quot;\ * \(#,##0\);_(&quot;$&quot;\ * &quot;-&quot;??_);_(@_)"/>
    <numFmt numFmtId="172" formatCode="[$-C0A]dd\-mmm\-yy;@"/>
    <numFmt numFmtId="173" formatCode="_ [$€-2]\ * #,##0.00_ ;_ [$€-2]\ * \-#,##0.00_ ;_ [$€-2]\ * &quot;-&quot;??_ "/>
    <numFmt numFmtId="174" formatCode="&quot;$&quot;\ #,##0;&quot;$&quot;\ \-#,##0"/>
    <numFmt numFmtId="175" formatCode="_-* #,##0.00\ _€_-;\-* #,##0.00\ _€_-;_-* &quot;-&quot;??\ _€_-;_-@_-"/>
    <numFmt numFmtId="176" formatCode="_ * #,##0.00_ ;_ * \-#,##0.00_ ;_ * &quot;-&quot;??_ ;_ @_ "/>
    <numFmt numFmtId="177" formatCode="_(* #,##0.0_);_(* \(#,##0.0\);_(* &quot;-&quot;??_);_(@_)"/>
    <numFmt numFmtId="178" formatCode="&quot;$&quot;\ #,##0;[Red]&quot;$&quot;\ \-#,##0"/>
    <numFmt numFmtId="179" formatCode="_-* #,##0\ _€_-;\-* #,##0\ _€_-;_-* &quot;-&quot;??\ _€_-;_-@_-"/>
    <numFmt numFmtId="180" formatCode="_ &quot;$&quot;\ * #,##0.00_ ;_ &quot;$&quot;\ * \-#,##0.00_ ;_ &quot;$&quot;\ * &quot;-&quot;??_ ;_ @_ "/>
    <numFmt numFmtId="181" formatCode="_(&quot;$&quot;* #,##0.00_);_(&quot;$&quot;* \(#,##0.00\);_(&quot;$&quot;* &quot;-&quot;??_);_(@_)"/>
    <numFmt numFmtId="182" formatCode="0.0%"/>
    <numFmt numFmtId="183" formatCode="_-* #,##0_-;\-* #,##0_-;_-* &quot;-&quot;??_-;_-@_-"/>
    <numFmt numFmtId="184" formatCode="_-&quot;$&quot;\ * #,##0_-;\-&quot;$&quot;\ * #,##0_-;_-&quot;$&quot;\ * &quot;-&quot;??_-;_-@_-"/>
  </numFmts>
  <fonts count="55"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b/>
      <sz val="9"/>
      <color theme="1"/>
      <name val="Calibri"/>
      <family val="2"/>
      <scheme val="minor"/>
    </font>
    <font>
      <b/>
      <sz val="12"/>
      <color theme="1"/>
      <name val="Calibri"/>
      <family val="2"/>
      <scheme val="minor"/>
    </font>
    <font>
      <sz val="10"/>
      <color theme="1"/>
      <name val="Calibri"/>
      <family val="2"/>
      <scheme val="minor"/>
    </font>
    <font>
      <sz val="9"/>
      <color rgb="FFFF0000"/>
      <name val="Calibri"/>
      <family val="2"/>
      <scheme val="minor"/>
    </font>
    <font>
      <sz val="11"/>
      <color rgb="FFFF0000"/>
      <name val="Calibri"/>
      <family val="2"/>
      <scheme val="minor"/>
    </font>
    <font>
      <sz val="11"/>
      <color theme="0"/>
      <name val="Calibri"/>
      <family val="2"/>
      <scheme val="minor"/>
    </font>
    <font>
      <sz val="8"/>
      <color theme="1"/>
      <name val="Calibri"/>
      <family val="2"/>
      <scheme val="minor"/>
    </font>
    <font>
      <b/>
      <sz val="9"/>
      <color rgb="FFFF0000"/>
      <name val="Calibri"/>
      <family val="2"/>
      <scheme val="minor"/>
    </font>
    <font>
      <b/>
      <u/>
      <sz val="10"/>
      <color theme="1"/>
      <name val="Calibri"/>
      <family val="2"/>
      <scheme val="minor"/>
    </font>
    <font>
      <b/>
      <i/>
      <sz val="11"/>
      <color theme="1"/>
      <name val="Calibri"/>
      <family val="2"/>
      <scheme val="minor"/>
    </font>
    <font>
      <b/>
      <i/>
      <sz val="9"/>
      <color theme="1"/>
      <name val="Calibri"/>
      <family val="2"/>
      <scheme val="minor"/>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name val="Arial"/>
      <family val="2"/>
    </font>
    <font>
      <sz val="11"/>
      <color indexed="8"/>
      <name val="Calibri"/>
      <family val="2"/>
      <charset val="1"/>
    </font>
    <font>
      <u/>
      <sz val="10"/>
      <color indexed="12"/>
      <name val="Arial"/>
      <family val="2"/>
    </font>
    <font>
      <sz val="11"/>
      <color indexed="20"/>
      <name val="Calibri"/>
      <family val="2"/>
    </font>
    <font>
      <sz val="10"/>
      <name val="MS Sans Serif"/>
      <family val="2"/>
    </font>
    <font>
      <sz val="11"/>
      <color indexed="60"/>
      <name val="Calibri"/>
      <family val="2"/>
    </font>
    <font>
      <sz val="8"/>
      <name val="MS Sans Serif"/>
      <family val="2"/>
    </font>
    <font>
      <sz val="10"/>
      <name val="Verdana"/>
      <family val="2"/>
    </font>
    <font>
      <sz val="11"/>
      <color rgb="FF000000"/>
      <name val="Calibri"/>
      <family val="2"/>
    </font>
    <font>
      <sz val="10"/>
      <color indexed="8"/>
      <name val="Arial"/>
      <family val="2"/>
    </font>
    <font>
      <sz val="10"/>
      <color indexed="8"/>
      <name val="MS Sans Serif"/>
      <family val="2"/>
    </font>
    <font>
      <b/>
      <sz val="11"/>
      <color indexed="63"/>
      <name val="Calibri"/>
      <family val="2"/>
    </font>
    <font>
      <b/>
      <sz val="10"/>
      <name val="Arial"/>
      <family val="2"/>
      <charset val="1"/>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8"/>
      <name val="Calibri"/>
      <family val="2"/>
      <scheme val="minor"/>
    </font>
    <font>
      <sz val="12"/>
      <color theme="1"/>
      <name val="Arial"/>
      <family val="2"/>
    </font>
    <font>
      <sz val="12"/>
      <color theme="0" tint="-0.499984740745262"/>
      <name val="Arial"/>
      <family val="2"/>
    </font>
    <font>
      <sz val="12"/>
      <name val="Arial"/>
      <family val="2"/>
    </font>
    <font>
      <b/>
      <sz val="12"/>
      <color theme="1"/>
      <name val="Arial"/>
      <family val="2"/>
    </font>
    <font>
      <b/>
      <sz val="12"/>
      <color theme="0"/>
      <name val="Arial"/>
      <family val="2"/>
    </font>
    <font>
      <b/>
      <sz val="12"/>
      <color rgb="FFFFFFFF"/>
      <name val="Arial"/>
      <family val="2"/>
    </font>
    <font>
      <sz val="12"/>
      <color rgb="FF000000"/>
      <name val="Arial"/>
      <family val="2"/>
    </font>
    <font>
      <b/>
      <sz val="12"/>
      <name val="Arial"/>
      <family val="2"/>
    </font>
    <font>
      <b/>
      <sz val="8"/>
      <color theme="1"/>
      <name val="Arial"/>
      <family val="2"/>
    </font>
    <font>
      <sz val="8"/>
      <color theme="1"/>
      <name val="Arial"/>
      <family val="2"/>
    </font>
    <font>
      <sz val="10"/>
      <color theme="1"/>
      <name val="Arial"/>
      <family val="2"/>
    </font>
    <font>
      <b/>
      <sz val="12"/>
      <color rgb="FF000000"/>
      <name val="Arial"/>
      <family val="2"/>
    </font>
  </fonts>
  <fills count="50">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1" tint="0.34998626667073579"/>
        <bgColor indexed="64"/>
      </patternFill>
    </fill>
    <fill>
      <patternFill patternType="solid">
        <fgColor rgb="FF7030A0"/>
        <bgColor indexed="64"/>
      </patternFill>
    </fill>
    <fill>
      <patternFill patternType="solid">
        <fgColor rgb="FF4FEA2A"/>
        <bgColor indexed="64"/>
      </patternFill>
    </fill>
    <fill>
      <patternFill patternType="solid">
        <fgColor rgb="FFFF0000"/>
        <bgColor indexed="64"/>
      </patternFill>
    </fill>
    <fill>
      <patternFill patternType="solid">
        <fgColor theme="8" tint="0.79998168889431442"/>
        <bgColor indexed="64"/>
      </patternFill>
    </fill>
    <fill>
      <patternFill patternType="solid">
        <fgColor rgb="FF92D05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799">
    <xf numFmtId="0" fontId="0" fillId="0" borderId="0"/>
    <xf numFmtId="9"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0"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0" fontId="15" fillId="22"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0" fontId="15" fillId="22"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0" fontId="15" fillId="22"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0" fontId="15" fillId="22"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0"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0" fontId="15" fillId="23"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0" fontId="15" fillId="23"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0" fontId="15" fillId="23"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0" fontId="15" fillId="23"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0"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0" fontId="15" fillId="24"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0" fontId="15" fillId="24"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0" fontId="15" fillId="24"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0" fontId="15" fillId="24"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0"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0" fontId="15" fillId="25"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0" fontId="15" fillId="25"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0" fontId="15" fillId="25"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0" fontId="15" fillId="25"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0"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0" fontId="15" fillId="26"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0" fontId="15" fillId="26"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0" fontId="15" fillId="26"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0" fontId="15" fillId="26"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0"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0" fontId="15" fillId="2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0" fontId="15" fillId="2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0" fontId="15" fillId="2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0" fontId="15" fillId="2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0"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0" fontId="15" fillId="2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0" fontId="15" fillId="2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0" fontId="15" fillId="2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0" fontId="15" fillId="2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0"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0" fontId="15" fillId="2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0" fontId="15" fillId="2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0" fontId="15" fillId="2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0" fontId="15" fillId="2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0"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0" fontId="15" fillId="30"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0" fontId="15" fillId="30"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0" fontId="15" fillId="30"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0" fontId="15" fillId="30"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0"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0" fontId="15" fillId="25"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0" fontId="15" fillId="25"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0" fontId="15" fillId="25"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0" fontId="15" fillId="25"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0"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0" fontId="15" fillId="28"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0" fontId="15" fillId="28"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0" fontId="15" fillId="28"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0" fontId="15" fillId="28"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0"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0" fontId="15" fillId="31"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0" fontId="15" fillId="31"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0" fontId="15" fillId="31"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0" fontId="15" fillId="31"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8" fillId="36" borderId="12" applyNumberFormat="0" applyAlignment="0" applyProtection="0"/>
    <xf numFmtId="0" fontId="18" fillId="36" borderId="12" applyNumberFormat="0" applyAlignment="0" applyProtection="0"/>
    <xf numFmtId="0" fontId="18" fillId="36" borderId="12" applyNumberFormat="0" applyAlignment="0" applyProtection="0"/>
    <xf numFmtId="0" fontId="18" fillId="36" borderId="12" applyNumberFormat="0" applyAlignment="0" applyProtection="0"/>
    <xf numFmtId="0" fontId="18" fillId="36" borderId="12" applyNumberFormat="0" applyAlignment="0" applyProtection="0"/>
    <xf numFmtId="0" fontId="19" fillId="37" borderId="13" applyNumberFormat="0" applyAlignment="0" applyProtection="0"/>
    <xf numFmtId="0" fontId="19" fillId="37" borderId="13" applyNumberFormat="0" applyAlignment="0" applyProtection="0"/>
    <xf numFmtId="0" fontId="19" fillId="37" borderId="13" applyNumberFormat="0" applyAlignment="0" applyProtection="0"/>
    <xf numFmtId="0" fontId="19" fillId="37" borderId="13" applyNumberFormat="0" applyAlignment="0" applyProtection="0"/>
    <xf numFmtId="0" fontId="19" fillId="37" borderId="13" applyNumberFormat="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22" fillId="27" borderId="12" applyNumberFormat="0" applyAlignment="0" applyProtection="0"/>
    <xf numFmtId="0" fontId="22" fillId="27" borderId="12" applyNumberFormat="0" applyAlignment="0" applyProtection="0"/>
    <xf numFmtId="0" fontId="22" fillId="27" borderId="12" applyNumberFormat="0" applyAlignment="0" applyProtection="0"/>
    <xf numFmtId="0" fontId="22" fillId="27" borderId="12" applyNumberFormat="0" applyAlignment="0" applyProtection="0"/>
    <xf numFmtId="0" fontId="22" fillId="27" borderId="12" applyNumberFormat="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2" fontId="23" fillId="0" borderId="0" applyFont="0" applyFill="0" applyBorder="0" applyAlignment="0" applyProtection="0"/>
    <xf numFmtId="172" fontId="23" fillId="0" borderId="0" applyFont="0" applyFill="0" applyBorder="0" applyAlignment="0" applyProtection="0"/>
    <xf numFmtId="172"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3" fontId="23" fillId="0" borderId="0" applyFont="0" applyFill="0" applyBorder="0" applyAlignment="0" applyProtection="0"/>
    <xf numFmtId="172" fontId="23" fillId="0" borderId="0" applyFont="0" applyFill="0" applyBorder="0" applyAlignment="0" applyProtection="0"/>
    <xf numFmtId="172" fontId="23" fillId="0" borderId="0" applyFont="0" applyFill="0" applyBorder="0" applyAlignment="0" applyProtection="0"/>
    <xf numFmtId="172" fontId="23" fillId="0" borderId="0" applyFont="0" applyFill="0" applyBorder="0" applyAlignment="0" applyProtection="0"/>
    <xf numFmtId="172" fontId="23" fillId="0" borderId="0" applyFont="0" applyFill="0" applyBorder="0" applyAlignment="0" applyProtection="0"/>
    <xf numFmtId="172" fontId="23" fillId="0" borderId="0" applyFont="0" applyFill="0" applyBorder="0" applyAlignment="0" applyProtection="0"/>
    <xf numFmtId="172" fontId="23" fillId="0" borderId="0" applyFont="0" applyFill="0" applyBorder="0" applyAlignment="0" applyProtection="0"/>
    <xf numFmtId="172" fontId="23" fillId="0" borderId="0" applyFont="0" applyFill="0" applyBorder="0" applyAlignment="0" applyProtection="0"/>
    <xf numFmtId="172" fontId="23" fillId="0" borderId="0" applyFont="0" applyFill="0" applyBorder="0" applyAlignment="0" applyProtection="0"/>
    <xf numFmtId="172" fontId="23" fillId="0" borderId="0" applyFont="0" applyFill="0" applyBorder="0" applyAlignment="0" applyProtection="0"/>
    <xf numFmtId="172" fontId="23" fillId="0" borderId="0" applyFont="0" applyFill="0" applyBorder="0" applyAlignment="0" applyProtection="0"/>
    <xf numFmtId="172" fontId="23" fillId="0" borderId="0" applyFont="0" applyFill="0" applyBorder="0" applyAlignment="0" applyProtection="0"/>
    <xf numFmtId="172" fontId="23" fillId="0" borderId="0" applyFont="0" applyFill="0" applyBorder="0" applyAlignment="0" applyProtection="0"/>
    <xf numFmtId="172" fontId="23" fillId="0" borderId="0" applyFont="0" applyFill="0" applyBorder="0" applyAlignment="0" applyProtection="0"/>
    <xf numFmtId="172" fontId="23" fillId="0" borderId="0" applyFont="0" applyFill="0" applyBorder="0" applyAlignment="0" applyProtection="0"/>
    <xf numFmtId="172" fontId="23" fillId="0" borderId="0" applyFont="0" applyFill="0" applyBorder="0" applyAlignment="0" applyProtection="0"/>
    <xf numFmtId="0" fontId="24" fillId="0" borderId="0"/>
    <xf numFmtId="0" fontId="25" fillId="0" borderId="0" applyNumberFormat="0" applyFill="0" applyBorder="0" applyAlignment="0" applyProtection="0">
      <alignment vertical="top"/>
      <protection locked="0"/>
    </xf>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174" fontId="2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4" fontId="2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4" fontId="2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4" fontId="2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5" fontId="15" fillId="0" borderId="0" applyFont="0" applyFill="0" applyBorder="0" applyAlignment="0" applyProtection="0"/>
    <xf numFmtId="168" fontId="1" fillId="0" borderId="0" applyFont="0" applyFill="0" applyBorder="0" applyAlignment="0" applyProtection="0"/>
    <xf numFmtId="168" fontId="23" fillId="0" borderId="0" applyFont="0" applyFill="0" applyBorder="0" applyAlignment="0" applyProtection="0"/>
    <xf numFmtId="43" fontId="15" fillId="0" borderId="0" applyFont="0" applyFill="0" applyBorder="0" applyAlignment="0" applyProtection="0"/>
    <xf numFmtId="176" fontId="2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7" fontId="15" fillId="0" borderId="0" applyFont="0" applyFill="0" applyBorder="0" applyAlignment="0" applyProtection="0"/>
    <xf numFmtId="176" fontId="23" fillId="0" borderId="0" applyFont="0" applyFill="0" applyBorder="0" applyAlignment="0" applyProtection="0"/>
    <xf numFmtId="178" fontId="1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5"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6" fontId="23" fillId="0" borderId="0" applyFont="0" applyFill="0" applyBorder="0" applyAlignment="0" applyProtection="0"/>
    <xf numFmtId="178" fontId="1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8" fontId="1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8" fontId="1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8" fontId="15" fillId="0" borderId="0" applyFont="0" applyFill="0" applyBorder="0" applyAlignment="0" applyProtection="0"/>
    <xf numFmtId="179" fontId="15" fillId="0" borderId="0" applyFont="0" applyFill="0" applyBorder="0" applyAlignment="0" applyProtection="0"/>
    <xf numFmtId="171" fontId="15" fillId="0" borderId="0" applyFont="0" applyFill="0" applyBorder="0" applyAlignment="0" applyProtection="0"/>
    <xf numFmtId="168" fontId="1" fillId="0" borderId="0" applyFont="0" applyFill="0" applyBorder="0" applyAlignment="0" applyProtection="0"/>
    <xf numFmtId="179" fontId="15"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43" fontId="1" fillId="0" borderId="0" applyFont="0" applyFill="0" applyBorder="0" applyAlignment="0" applyProtection="0"/>
    <xf numFmtId="168" fontId="23" fillId="0" borderId="0" applyFont="0" applyFill="0" applyBorder="0" applyAlignment="0" applyProtection="0"/>
    <xf numFmtId="175" fontId="1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3" fillId="0" borderId="0" applyFont="0" applyFill="0" applyBorder="0" applyAlignment="0" applyProtection="0"/>
    <xf numFmtId="168" fontId="1" fillId="0" borderId="0" applyFont="0" applyFill="0" applyBorder="0" applyAlignment="0" applyProtection="0"/>
    <xf numFmtId="168" fontId="2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6" fontId="2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5" fontId="1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1" fillId="0" borderId="0" applyFont="0" applyFill="0" applyBorder="0" applyAlignment="0" applyProtection="0"/>
    <xf numFmtId="174" fontId="23"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4" fontId="2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8" fontId="1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4" fontId="2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5" fontId="15" fillId="0" borderId="0" applyFont="0" applyFill="0" applyBorder="0" applyAlignment="0" applyProtection="0"/>
    <xf numFmtId="174" fontId="2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4" fontId="23" fillId="0" borderId="0" applyFont="0" applyFill="0" applyBorder="0" applyAlignment="0" applyProtection="0"/>
    <xf numFmtId="178" fontId="1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4" fontId="2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80" fontId="23" fillId="0" borderId="0" applyFont="0" applyFill="0" applyBorder="0" applyAlignment="0" applyProtection="0"/>
    <xf numFmtId="166" fontId="1" fillId="0" borderId="0" applyFont="0" applyFill="0" applyBorder="0" applyAlignment="0" applyProtection="0"/>
    <xf numFmtId="165" fontId="27" fillId="0" borderId="0" applyFont="0" applyFill="0" applyBorder="0" applyAlignment="0" applyProtection="0"/>
    <xf numFmtId="167" fontId="23" fillId="0" borderId="0" applyFont="0" applyFill="0" applyBorder="0" applyAlignment="0" applyProtection="0"/>
    <xf numFmtId="165" fontId="1" fillId="0" borderId="0" applyFont="0" applyFill="0" applyBorder="0" applyAlignment="0" applyProtection="0"/>
    <xf numFmtId="167" fontId="1" fillId="0" borderId="0" applyFont="0" applyFill="0" applyBorder="0" applyAlignment="0" applyProtection="0"/>
    <xf numFmtId="181" fontId="23" fillId="0" borderId="0" applyFont="0" applyFill="0" applyBorder="0" applyAlignment="0" applyProtection="0"/>
    <xf numFmtId="180" fontId="23" fillId="0" borderId="0" applyFont="0" applyFill="0" applyBorder="0" applyAlignment="0" applyProtection="0"/>
    <xf numFmtId="167" fontId="23" fillId="0" borderId="0" applyFont="0" applyFill="0" applyBorder="0" applyAlignment="0" applyProtection="0"/>
    <xf numFmtId="166" fontId="1" fillId="0" borderId="0" applyFont="0" applyFill="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3"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3" fillId="0" borderId="0"/>
    <xf numFmtId="0" fontId="23" fillId="0" borderId="0"/>
    <xf numFmtId="0" fontId="23" fillId="0" borderId="0"/>
    <xf numFmtId="172" fontId="1" fillId="0" borderId="0"/>
    <xf numFmtId="172" fontId="1" fillId="0" borderId="0"/>
    <xf numFmtId="172" fontId="1" fillId="0" borderId="0"/>
    <xf numFmtId="0" fontId="23" fillId="0" borderId="0"/>
    <xf numFmtId="172" fontId="1" fillId="0" borderId="0"/>
    <xf numFmtId="172" fontId="1" fillId="0" borderId="0"/>
    <xf numFmtId="172" fontId="1" fillId="0" borderId="0"/>
    <xf numFmtId="172" fontId="1" fillId="0" borderId="0"/>
    <xf numFmtId="0" fontId="23" fillId="0" borderId="0"/>
    <xf numFmtId="0" fontId="23" fillId="0" borderId="0"/>
    <xf numFmtId="172" fontId="1" fillId="0" borderId="0"/>
    <xf numFmtId="172" fontId="1" fillId="0" borderId="0"/>
    <xf numFmtId="172" fontId="1" fillId="0" borderId="0"/>
    <xf numFmtId="0" fontId="23" fillId="0" borderId="0"/>
    <xf numFmtId="172" fontId="1" fillId="0" borderId="0"/>
    <xf numFmtId="172" fontId="1" fillId="0" borderId="0"/>
    <xf numFmtId="172" fontId="1" fillId="0" borderId="0"/>
    <xf numFmtId="172" fontId="1" fillId="0" borderId="0"/>
    <xf numFmtId="0" fontId="23" fillId="0" borderId="0"/>
    <xf numFmtId="0" fontId="23" fillId="0" borderId="0"/>
    <xf numFmtId="0" fontId="23" fillId="0" borderId="0"/>
    <xf numFmtId="0" fontId="23" fillId="0" borderId="0"/>
    <xf numFmtId="0" fontId="23" fillId="0" borderId="0"/>
    <xf numFmtId="0" fontId="23" fillId="0" borderId="0"/>
    <xf numFmtId="172" fontId="23" fillId="0" borderId="0"/>
    <xf numFmtId="172" fontId="23" fillId="0" borderId="0"/>
    <xf numFmtId="172" fontId="1" fillId="0" borderId="0"/>
    <xf numFmtId="172" fontId="1" fillId="0" borderId="0"/>
    <xf numFmtId="0" fontId="23" fillId="0" borderId="0"/>
    <xf numFmtId="0" fontId="1" fillId="0" borderId="0"/>
    <xf numFmtId="0" fontId="1" fillId="0" borderId="0"/>
    <xf numFmtId="0" fontId="1" fillId="0" borderId="0"/>
    <xf numFmtId="0"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3" fillId="0" borderId="0"/>
    <xf numFmtId="0" fontId="29"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3"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3" fillId="0" borderId="0"/>
    <xf numFmtId="172" fontId="1" fillId="0" borderId="0"/>
    <xf numFmtId="172" fontId="1" fillId="0" borderId="0"/>
    <xf numFmtId="172" fontId="1" fillId="0" borderId="0"/>
    <xf numFmtId="172" fontId="1" fillId="0" borderId="0"/>
    <xf numFmtId="0" fontId="23" fillId="0" borderId="0"/>
    <xf numFmtId="0" fontId="23" fillId="0" borderId="0"/>
    <xf numFmtId="0" fontId="23" fillId="0" borderId="0"/>
    <xf numFmtId="0" fontId="23" fillId="0" borderId="0"/>
    <xf numFmtId="0" fontId="30" fillId="0" borderId="0"/>
    <xf numFmtId="0" fontId="23" fillId="0" borderId="0"/>
    <xf numFmtId="0" fontId="23" fillId="0" borderId="0"/>
    <xf numFmtId="0" fontId="23" fillId="0" borderId="0"/>
    <xf numFmtId="0" fontId="23" fillId="0" borderId="0"/>
    <xf numFmtId="0" fontId="23" fillId="0" borderId="0"/>
    <xf numFmtId="0" fontId="23" fillId="0" borderId="0"/>
    <xf numFmtId="172" fontId="1" fillId="0" borderId="0"/>
    <xf numFmtId="172" fontId="1" fillId="0" borderId="0"/>
    <xf numFmtId="172" fontId="1" fillId="0" borderId="0"/>
    <xf numFmtId="172" fontId="1" fillId="0" borderId="0"/>
    <xf numFmtId="0" fontId="23" fillId="0" borderId="0"/>
    <xf numFmtId="0" fontId="23" fillId="0" borderId="0"/>
    <xf numFmtId="0" fontId="31" fillId="0" borderId="0"/>
    <xf numFmtId="172" fontId="1" fillId="0" borderId="0"/>
    <xf numFmtId="0" fontId="23" fillId="0" borderId="0"/>
    <xf numFmtId="172" fontId="1" fillId="0" borderId="0"/>
    <xf numFmtId="172" fontId="1" fillId="0" borderId="0"/>
    <xf numFmtId="0" fontId="1" fillId="0" borderId="0"/>
    <xf numFmtId="0" fontId="23" fillId="0" borderId="0"/>
    <xf numFmtId="0" fontId="1" fillId="0" borderId="0"/>
    <xf numFmtId="0" fontId="1" fillId="0" borderId="0"/>
    <xf numFmtId="172" fontId="1" fillId="0" borderId="0"/>
    <xf numFmtId="172" fontId="1" fillId="0" borderId="0"/>
    <xf numFmtId="172" fontId="1" fillId="0" borderId="0"/>
    <xf numFmtId="0" fontId="1" fillId="0" borderId="0"/>
    <xf numFmtId="0" fontId="23" fillId="0" borderId="0"/>
    <xf numFmtId="0" fontId="27" fillId="0" borderId="0"/>
    <xf numFmtId="172" fontId="1" fillId="0" borderId="0"/>
    <xf numFmtId="0" fontId="23"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72" fontId="1" fillId="0" borderId="0"/>
    <xf numFmtId="172" fontId="1" fillId="0" borderId="0"/>
    <xf numFmtId="0" fontId="1" fillId="0" borderId="0"/>
    <xf numFmtId="0" fontId="1" fillId="0" borderId="0"/>
    <xf numFmtId="0" fontId="1" fillId="0" borderId="0"/>
    <xf numFmtId="172" fontId="1" fillId="0" borderId="0"/>
    <xf numFmtId="172" fontId="1" fillId="0" borderId="0"/>
    <xf numFmtId="172" fontId="1" fillId="0" borderId="0"/>
    <xf numFmtId="0" fontId="1" fillId="0" borderId="0"/>
    <xf numFmtId="172" fontId="1" fillId="0" borderId="0"/>
    <xf numFmtId="172" fontId="1" fillId="0" borderId="0"/>
    <xf numFmtId="172"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0" borderId="0"/>
    <xf numFmtId="0" fontId="1" fillId="0" borderId="0"/>
    <xf numFmtId="172" fontId="1" fillId="0" borderId="0"/>
    <xf numFmtId="172"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72" fontId="1" fillId="0" borderId="0"/>
    <xf numFmtId="0" fontId="32" fillId="0" borderId="0">
      <alignment vertical="top"/>
    </xf>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32" fillId="0" borderId="0">
      <alignment vertical="top"/>
    </xf>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33" fillId="0" borderId="0"/>
    <xf numFmtId="172" fontId="1" fillId="0" borderId="0"/>
    <xf numFmtId="172" fontId="1" fillId="0" borderId="0"/>
    <xf numFmtId="0" fontId="23" fillId="0" borderId="0"/>
    <xf numFmtId="0" fontId="23" fillId="0" borderId="0"/>
    <xf numFmtId="0" fontId="23" fillId="0" borderId="0"/>
    <xf numFmtId="0" fontId="23" fillId="0" borderId="0"/>
    <xf numFmtId="0" fontId="23" fillId="0" borderId="0"/>
    <xf numFmtId="0" fontId="23" fillId="0" borderId="0"/>
    <xf numFmtId="172" fontId="1" fillId="0" borderId="0"/>
    <xf numFmtId="172" fontId="1" fillId="0" borderId="0"/>
    <xf numFmtId="172" fontId="1" fillId="0" borderId="0"/>
    <xf numFmtId="172" fontId="1" fillId="0" borderId="0"/>
    <xf numFmtId="0" fontId="1" fillId="0" borderId="0"/>
    <xf numFmtId="172" fontId="1" fillId="0" borderId="0"/>
    <xf numFmtId="172" fontId="1" fillId="0" borderId="0"/>
    <xf numFmtId="172" fontId="1" fillId="0" borderId="0"/>
    <xf numFmtId="0" fontId="2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0" fontId="1" fillId="6" borderId="2" applyNumberFormat="0" applyFont="0" applyAlignment="0" applyProtection="0"/>
    <xf numFmtId="172" fontId="1" fillId="6" borderId="2" applyNumberFormat="0" applyFont="0" applyAlignment="0" applyProtection="0"/>
    <xf numFmtId="0"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0"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0"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0" fontId="23" fillId="43" borderId="15"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0" fontId="23" fillId="43" borderId="15"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172" fontId="1" fillId="6" borderId="2" applyNumberFormat="0" applyFont="0" applyAlignment="0" applyProtection="0"/>
    <xf numFmtId="9" fontId="23" fillId="0" borderId="0" applyFont="0" applyFill="0" applyBorder="0" applyAlignment="0" applyProtection="0"/>
    <xf numFmtId="9" fontId="23" fillId="0" borderId="0" applyFont="0" applyFill="0" applyBorder="0" applyAlignment="0" applyProtection="0"/>
    <xf numFmtId="9" fontId="15"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23" fillId="0" borderId="0" applyFont="0" applyFill="0" applyBorder="0" applyAlignment="0" applyProtection="0"/>
    <xf numFmtId="9" fontId="15" fillId="0" borderId="0" applyFont="0" applyFill="0" applyBorder="0" applyAlignment="0" applyProtection="0"/>
    <xf numFmtId="9" fontId="23" fillId="0" borderId="0" applyFont="0" applyFill="0" applyBorder="0" applyAlignment="0" applyProtection="0"/>
    <xf numFmtId="9" fontId="15" fillId="0" borderId="0" applyFont="0" applyFill="0" applyBorder="0" applyAlignment="0" applyProtection="0"/>
    <xf numFmtId="0" fontId="34" fillId="36" borderId="16" applyNumberFormat="0" applyAlignment="0" applyProtection="0"/>
    <xf numFmtId="0" fontId="34" fillId="36" borderId="16" applyNumberFormat="0" applyAlignment="0" applyProtection="0"/>
    <xf numFmtId="0" fontId="34" fillId="36" borderId="16" applyNumberFormat="0" applyAlignment="0" applyProtection="0"/>
    <xf numFmtId="0" fontId="34" fillId="36" borderId="16" applyNumberFormat="0" applyAlignment="0" applyProtection="0"/>
    <xf numFmtId="0" fontId="34" fillId="36" borderId="16" applyNumberFormat="0" applyAlignment="0" applyProtection="0"/>
    <xf numFmtId="0" fontId="35" fillId="0" borderId="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17" applyNumberFormat="0" applyFill="0" applyAlignment="0" applyProtection="0"/>
    <xf numFmtId="0" fontId="38" fillId="0" borderId="17" applyNumberFormat="0" applyFill="0" applyAlignment="0" applyProtection="0"/>
    <xf numFmtId="0" fontId="38" fillId="0" borderId="17" applyNumberFormat="0" applyFill="0" applyAlignment="0" applyProtection="0"/>
    <xf numFmtId="0" fontId="38" fillId="0" borderId="17" applyNumberFormat="0" applyFill="0" applyAlignment="0" applyProtection="0"/>
    <xf numFmtId="0" fontId="38" fillId="0" borderId="17" applyNumberFormat="0" applyFill="0" applyAlignment="0" applyProtection="0"/>
    <xf numFmtId="0" fontId="39" fillId="0" borderId="18" applyNumberFormat="0" applyFill="0" applyAlignment="0" applyProtection="0"/>
    <xf numFmtId="0" fontId="39" fillId="0" borderId="18" applyNumberFormat="0" applyFill="0" applyAlignment="0" applyProtection="0"/>
    <xf numFmtId="0" fontId="39" fillId="0" borderId="18" applyNumberFormat="0" applyFill="0" applyAlignment="0" applyProtection="0"/>
    <xf numFmtId="0" fontId="39" fillId="0" borderId="18" applyNumberFormat="0" applyFill="0" applyAlignment="0" applyProtection="0"/>
    <xf numFmtId="0" fontId="39" fillId="0" borderId="18"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0" fontId="41" fillId="0" borderId="20" applyNumberFormat="0" applyFill="0" applyAlignment="0" applyProtection="0"/>
    <xf numFmtId="43" fontId="1" fillId="0" borderId="0" applyFont="0" applyFill="0" applyBorder="0" applyAlignment="0" applyProtection="0"/>
    <xf numFmtId="44" fontId="1" fillId="0" borderId="0" applyFont="0" applyFill="0" applyBorder="0" applyAlignment="0" applyProtection="0"/>
  </cellStyleXfs>
  <cellXfs count="237">
    <xf numFmtId="0" fontId="0" fillId="0" borderId="0" xfId="0"/>
    <xf numFmtId="0" fontId="2" fillId="19" borderId="3" xfId="0" applyFont="1" applyFill="1" applyBorder="1" applyAlignment="1">
      <alignment horizontal="center" vertical="center"/>
    </xf>
    <xf numFmtId="170" fontId="2" fillId="19" borderId="4" xfId="2" applyNumberFormat="1" applyFont="1" applyFill="1" applyBorder="1" applyAlignment="1">
      <alignment horizontal="center" vertical="center" wrapText="1"/>
    </xf>
    <xf numFmtId="0" fontId="2" fillId="19" borderId="5" xfId="0" applyFont="1" applyFill="1" applyBorder="1" applyAlignment="1">
      <alignment horizontal="center" vertical="center"/>
    </xf>
    <xf numFmtId="0" fontId="2" fillId="0" borderId="0" xfId="0" applyFont="1" applyAlignment="1">
      <alignment horizontal="center" vertical="center"/>
    </xf>
    <xf numFmtId="0" fontId="0" fillId="0" borderId="6" xfId="0" applyBorder="1"/>
    <xf numFmtId="170" fontId="0" fillId="0" borderId="0" xfId="2" applyNumberFormat="1" applyFont="1" applyBorder="1"/>
    <xf numFmtId="0" fontId="0" fillId="0" borderId="7" xfId="0" applyBorder="1"/>
    <xf numFmtId="0" fontId="0" fillId="4" borderId="6" xfId="0" applyFill="1" applyBorder="1" applyAlignment="1">
      <alignment vertical="center"/>
    </xf>
    <xf numFmtId="170" fontId="0" fillId="4" borderId="0" xfId="2" applyNumberFormat="1" applyFont="1" applyFill="1" applyBorder="1" applyAlignment="1">
      <alignment vertical="center"/>
    </xf>
    <xf numFmtId="170" fontId="8" fillId="4" borderId="0" xfId="2" applyNumberFormat="1" applyFont="1" applyFill="1" applyBorder="1" applyAlignment="1">
      <alignment vertical="center"/>
    </xf>
    <xf numFmtId="0" fontId="3" fillId="4" borderId="7" xfId="0" applyFont="1" applyFill="1" applyBorder="1" applyAlignment="1">
      <alignment vertical="center" wrapText="1"/>
    </xf>
    <xf numFmtId="0" fontId="0" fillId="0" borderId="6" xfId="0" applyBorder="1" applyAlignment="1">
      <alignment wrapText="1"/>
    </xf>
    <xf numFmtId="0" fontId="0" fillId="0" borderId="6" xfId="0" applyBorder="1" applyAlignment="1">
      <alignment vertical="center"/>
    </xf>
    <xf numFmtId="170" fontId="0" fillId="0" borderId="0" xfId="2" applyNumberFormat="1" applyFont="1" applyBorder="1" applyAlignment="1">
      <alignment vertical="center"/>
    </xf>
    <xf numFmtId="0" fontId="3" fillId="0" borderId="7" xfId="0" applyFont="1" applyBorder="1" applyAlignment="1">
      <alignment vertical="center" wrapText="1"/>
    </xf>
    <xf numFmtId="0" fontId="0" fillId="0" borderId="6" xfId="0" applyBorder="1" applyAlignment="1">
      <alignment vertical="center" wrapText="1"/>
    </xf>
    <xf numFmtId="0" fontId="0" fillId="0" borderId="7" xfId="0" applyBorder="1" applyAlignment="1">
      <alignment vertical="center"/>
    </xf>
    <xf numFmtId="0" fontId="0" fillId="20" borderId="6" xfId="0" applyFill="1" applyBorder="1"/>
    <xf numFmtId="170" fontId="0" fillId="20" borderId="0" xfId="2" applyNumberFormat="1" applyFont="1" applyFill="1" applyBorder="1"/>
    <xf numFmtId="0" fontId="0" fillId="5" borderId="6" xfId="0" applyFill="1" applyBorder="1"/>
    <xf numFmtId="170" fontId="0" fillId="5" borderId="0" xfId="2" applyNumberFormat="1" applyFont="1" applyFill="1" applyBorder="1"/>
    <xf numFmtId="0" fontId="6" fillId="0" borderId="7" xfId="0" applyFont="1" applyBorder="1"/>
    <xf numFmtId="0" fontId="0" fillId="20" borderId="8" xfId="0" applyFill="1" applyBorder="1"/>
    <xf numFmtId="170" fontId="0" fillId="20" borderId="9" xfId="2" applyNumberFormat="1" applyFont="1" applyFill="1" applyBorder="1"/>
    <xf numFmtId="0" fontId="0" fillId="0" borderId="10" xfId="0" applyBorder="1"/>
    <xf numFmtId="0" fontId="2" fillId="19" borderId="0" xfId="0" applyFont="1" applyFill="1" applyAlignment="1">
      <alignment horizontal="center"/>
    </xf>
    <xf numFmtId="170" fontId="2" fillId="19" borderId="0" xfId="2" applyNumberFormat="1" applyFont="1" applyFill="1"/>
    <xf numFmtId="0" fontId="0" fillId="0" borderId="0" xfId="0" applyAlignment="1">
      <alignment wrapText="1"/>
    </xf>
    <xf numFmtId="170" fontId="0" fillId="0" borderId="0" xfId="2" applyNumberFormat="1" applyFont="1"/>
    <xf numFmtId="170" fontId="2" fillId="0" borderId="0" xfId="2" applyNumberFormat="1" applyFont="1" applyFill="1" applyAlignment="1">
      <alignment horizontal="center"/>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170" fontId="2" fillId="4" borderId="0" xfId="2" applyNumberFormat="1" applyFont="1" applyFill="1" applyAlignment="1">
      <alignment horizontal="center" vertical="center"/>
    </xf>
    <xf numFmtId="170" fontId="2" fillId="5" borderId="7" xfId="2" applyNumberFormat="1" applyFont="1" applyFill="1" applyBorder="1" applyAlignment="1">
      <alignment horizontal="center" vertical="center"/>
    </xf>
    <xf numFmtId="0" fontId="10" fillId="0" borderId="0" xfId="0" applyFont="1" applyAlignment="1">
      <alignment horizontal="justify"/>
    </xf>
    <xf numFmtId="170" fontId="3" fillId="0" borderId="0" xfId="2" applyNumberFormat="1" applyFont="1" applyBorder="1" applyAlignment="1">
      <alignment horizontal="center"/>
    </xf>
    <xf numFmtId="0" fontId="10" fillId="0" borderId="9" xfId="0" applyFont="1" applyBorder="1" applyAlignment="1">
      <alignment horizontal="justify" vertical="center" wrapText="1"/>
    </xf>
    <xf numFmtId="170" fontId="3" fillId="0" borderId="9" xfId="2" applyNumberFormat="1" applyFont="1" applyBorder="1" applyAlignment="1">
      <alignment horizontal="center"/>
    </xf>
    <xf numFmtId="0" fontId="10" fillId="2" borderId="0" xfId="0" applyFont="1" applyFill="1" applyAlignment="1">
      <alignment horizontal="justify"/>
    </xf>
    <xf numFmtId="170" fontId="3" fillId="5" borderId="7" xfId="2" applyNumberFormat="1" applyFont="1" applyFill="1" applyBorder="1" applyAlignment="1">
      <alignment horizontal="justify" vertical="center" wrapText="1"/>
    </xf>
    <xf numFmtId="0" fontId="10" fillId="2" borderId="9" xfId="0" applyFont="1" applyFill="1" applyBorder="1" applyAlignment="1">
      <alignment horizontal="justify" wrapText="1"/>
    </xf>
    <xf numFmtId="170" fontId="3" fillId="5" borderId="10" xfId="2" applyNumberFormat="1" applyFont="1" applyFill="1" applyBorder="1" applyAlignment="1">
      <alignment horizontal="justify" vertical="center" wrapText="1"/>
    </xf>
    <xf numFmtId="0" fontId="0" fillId="0" borderId="11" xfId="0" applyBorder="1" applyAlignment="1">
      <alignment horizontal="left" vertical="center" wrapText="1"/>
    </xf>
    <xf numFmtId="0" fontId="10" fillId="0" borderId="9" xfId="0" applyFont="1" applyBorder="1" applyAlignment="1">
      <alignment horizontal="justify" vertical="center"/>
    </xf>
    <xf numFmtId="170" fontId="2" fillId="0" borderId="9" xfId="2" applyNumberFormat="1" applyFont="1" applyBorder="1" applyAlignment="1">
      <alignment vertical="center"/>
    </xf>
    <xf numFmtId="170" fontId="3" fillId="0" borderId="9" xfId="2" applyNumberFormat="1" applyFont="1" applyBorder="1" applyAlignment="1">
      <alignment horizontal="justify" wrapText="1"/>
    </xf>
    <xf numFmtId="0" fontId="10" fillId="0" borderId="9" xfId="0" applyFont="1" applyBorder="1" applyAlignment="1">
      <alignment horizontal="justify"/>
    </xf>
    <xf numFmtId="170" fontId="3" fillId="0" borderId="9" xfId="2" applyNumberFormat="1" applyFont="1" applyBorder="1" applyAlignment="1"/>
    <xf numFmtId="0" fontId="10" fillId="2" borderId="0" xfId="0" applyFont="1" applyFill="1" applyAlignment="1">
      <alignment horizontal="justify" vertical="center" wrapText="1"/>
    </xf>
    <xf numFmtId="170" fontId="3" fillId="0" borderId="0" xfId="2" applyNumberFormat="1" applyFont="1" applyBorder="1" applyAlignment="1">
      <alignment horizontal="center" wrapText="1"/>
    </xf>
    <xf numFmtId="0" fontId="3" fillId="2" borderId="0" xfId="0" applyFont="1" applyFill="1" applyAlignment="1">
      <alignment horizontal="justify"/>
    </xf>
    <xf numFmtId="0" fontId="3" fillId="0" borderId="0" xfId="0" applyFont="1" applyAlignment="1">
      <alignment horizontal="justify" wrapText="1"/>
    </xf>
    <xf numFmtId="0" fontId="3" fillId="2" borderId="0" xfId="0" applyFont="1" applyFill="1" applyAlignment="1">
      <alignment horizontal="justify" wrapText="1"/>
    </xf>
    <xf numFmtId="0" fontId="3" fillId="2" borderId="9" xfId="0" applyFont="1" applyFill="1" applyBorder="1" applyAlignment="1">
      <alignment horizontal="justify" wrapText="1"/>
    </xf>
    <xf numFmtId="0" fontId="0" fillId="0" borderId="0" xfId="0" applyAlignment="1">
      <alignment horizontal="left" wrapText="1"/>
    </xf>
    <xf numFmtId="0" fontId="2" fillId="4" borderId="0" xfId="0" applyFont="1" applyFill="1"/>
    <xf numFmtId="170" fontId="2" fillId="4" borderId="0" xfId="2" applyNumberFormat="1" applyFont="1" applyFill="1" applyAlignment="1">
      <alignment vertical="center"/>
    </xf>
    <xf numFmtId="0" fontId="2" fillId="21" borderId="0" xfId="0" applyFont="1" applyFill="1" applyAlignment="1">
      <alignment horizontal="center"/>
    </xf>
    <xf numFmtId="0" fontId="2" fillId="20" borderId="0" xfId="0" applyFont="1" applyFill="1" applyAlignment="1">
      <alignment horizontal="center"/>
    </xf>
    <xf numFmtId="170" fontId="2" fillId="20" borderId="0" xfId="2" applyNumberFormat="1" applyFont="1" applyFill="1" applyAlignment="1">
      <alignment horizontal="center"/>
    </xf>
    <xf numFmtId="170" fontId="2" fillId="5" borderId="0" xfId="2" applyNumberFormat="1" applyFont="1" applyFill="1" applyAlignment="1">
      <alignment horizontal="center"/>
    </xf>
    <xf numFmtId="170" fontId="0" fillId="0" borderId="0" xfId="2" applyNumberFormat="1" applyFont="1" applyAlignment="1">
      <alignment horizontal="center" vertical="center"/>
    </xf>
    <xf numFmtId="170" fontId="0" fillId="0" borderId="0" xfId="2" applyNumberFormat="1" applyFont="1" applyAlignment="1">
      <alignment vertical="center" wrapText="1"/>
    </xf>
    <xf numFmtId="170" fontId="10" fillId="0" borderId="0" xfId="2" applyNumberFormat="1" applyFont="1" applyAlignment="1">
      <alignment vertical="top" wrapText="1"/>
    </xf>
    <xf numFmtId="170" fontId="10" fillId="5" borderId="0" xfId="2" applyNumberFormat="1" applyFont="1" applyFill="1" applyAlignment="1">
      <alignment vertical="top" wrapText="1"/>
    </xf>
    <xf numFmtId="170" fontId="0" fillId="0" borderId="0" xfId="2" applyNumberFormat="1" applyFont="1" applyAlignment="1">
      <alignment vertical="center"/>
    </xf>
    <xf numFmtId="0" fontId="0" fillId="0" borderId="0" xfId="0" applyAlignment="1">
      <alignment vertical="center" wrapText="1"/>
    </xf>
    <xf numFmtId="170" fontId="3" fillId="0" borderId="0" xfId="2" applyNumberFormat="1" applyFont="1" applyAlignment="1">
      <alignment vertical="center" wrapText="1"/>
    </xf>
    <xf numFmtId="0" fontId="5" fillId="21" borderId="3" xfId="0" applyFont="1" applyFill="1" applyBorder="1" applyAlignment="1">
      <alignment horizontal="center"/>
    </xf>
    <xf numFmtId="0" fontId="5" fillId="21" borderId="5" xfId="0" applyFont="1" applyFill="1" applyBorder="1" applyAlignment="1">
      <alignment horizontal="center"/>
    </xf>
    <xf numFmtId="0" fontId="2" fillId="0" borderId="6" xfId="0" applyFont="1" applyBorder="1" applyAlignment="1">
      <alignment horizontal="left"/>
    </xf>
    <xf numFmtId="170" fontId="2" fillId="0" borderId="7" xfId="2" applyNumberFormat="1" applyFont="1" applyBorder="1" applyAlignment="1">
      <alignment horizontal="center"/>
    </xf>
    <xf numFmtId="170" fontId="0" fillId="0" borderId="7" xfId="2" applyNumberFormat="1" applyFont="1" applyBorder="1"/>
    <xf numFmtId="0" fontId="2" fillId="5" borderId="6" xfId="0" applyFont="1" applyFill="1" applyBorder="1" applyAlignment="1">
      <alignment vertical="center"/>
    </xf>
    <xf numFmtId="170" fontId="2" fillId="5" borderId="7" xfId="2" applyNumberFormat="1" applyFont="1" applyFill="1" applyBorder="1" applyAlignment="1">
      <alignment vertical="center"/>
    </xf>
    <xf numFmtId="170" fontId="4" fillId="0" borderId="0" xfId="2" applyNumberFormat="1" applyFont="1" applyFill="1" applyAlignment="1">
      <alignment vertical="center" wrapText="1"/>
    </xf>
    <xf numFmtId="0" fontId="0" fillId="0" borderId="8" xfId="0" applyBorder="1"/>
    <xf numFmtId="10" fontId="0" fillId="0" borderId="10" xfId="1" applyNumberFormat="1" applyFont="1" applyBorder="1"/>
    <xf numFmtId="10" fontId="0" fillId="0" borderId="0" xfId="1" applyNumberFormat="1" applyFont="1"/>
    <xf numFmtId="9" fontId="0" fillId="0" borderId="0" xfId="1" applyFont="1"/>
    <xf numFmtId="0" fontId="2" fillId="4" borderId="0" xfId="0" applyFont="1" applyFill="1" applyAlignment="1">
      <alignment horizontal="center"/>
    </xf>
    <xf numFmtId="0" fontId="2" fillId="0" borderId="0" xfId="0" applyFont="1"/>
    <xf numFmtId="170" fontId="2" fillId="0" borderId="0" xfId="2" applyNumberFormat="1" applyFont="1"/>
    <xf numFmtId="171" fontId="2" fillId="0" borderId="0" xfId="3" applyNumberFormat="1" applyFont="1"/>
    <xf numFmtId="0" fontId="12" fillId="0" borderId="0" xfId="0" applyFont="1"/>
    <xf numFmtId="170" fontId="3" fillId="0" borderId="0" xfId="2" applyNumberFormat="1" applyFont="1"/>
    <xf numFmtId="0" fontId="13" fillId="5" borderId="0" xfId="0" applyFont="1" applyFill="1"/>
    <xf numFmtId="170" fontId="14" fillId="5" borderId="0" xfId="2" applyNumberFormat="1" applyFont="1" applyFill="1"/>
    <xf numFmtId="170" fontId="0" fillId="5" borderId="0" xfId="2" applyNumberFormat="1" applyFont="1" applyFill="1"/>
    <xf numFmtId="0" fontId="2" fillId="19" borderId="0" xfId="0" applyFont="1" applyFill="1"/>
    <xf numFmtId="171" fontId="2" fillId="19" borderId="0" xfId="3" applyNumberFormat="1" applyFont="1" applyFill="1"/>
    <xf numFmtId="170" fontId="9" fillId="0" borderId="0" xfId="2" applyNumberFormat="1" applyFont="1"/>
    <xf numFmtId="49" fontId="43" fillId="3" borderId="0" xfId="0" applyNumberFormat="1" applyFont="1" applyFill="1" applyAlignment="1">
      <alignment horizontal="left" vertical="center" wrapText="1"/>
    </xf>
    <xf numFmtId="0" fontId="43" fillId="0" borderId="0" xfId="0" applyFont="1"/>
    <xf numFmtId="0" fontId="43" fillId="3" borderId="0" xfId="0" applyFont="1" applyFill="1"/>
    <xf numFmtId="0" fontId="46" fillId="3" borderId="1" xfId="0" applyFont="1" applyFill="1" applyBorder="1" applyAlignment="1">
      <alignment horizontal="left" vertical="center"/>
    </xf>
    <xf numFmtId="9" fontId="43" fillId="3" borderId="0" xfId="0" applyNumberFormat="1" applyFont="1" applyFill="1" applyAlignment="1">
      <alignment horizontal="center" vertical="center"/>
    </xf>
    <xf numFmtId="169" fontId="43" fillId="3" borderId="0" xfId="0" applyNumberFormat="1" applyFont="1" applyFill="1"/>
    <xf numFmtId="0" fontId="43" fillId="3" borderId="0" xfId="0" applyFont="1" applyFill="1" applyAlignment="1">
      <alignment horizontal="center" vertical="center"/>
    </xf>
    <xf numFmtId="49" fontId="46" fillId="3" borderId="0" xfId="0" applyNumberFormat="1" applyFont="1" applyFill="1" applyAlignment="1">
      <alignment horizontal="center" vertical="center" wrapText="1"/>
    </xf>
    <xf numFmtId="49" fontId="43" fillId="3" borderId="0" xfId="0" applyNumberFormat="1" applyFont="1" applyFill="1" applyAlignment="1">
      <alignment vertical="center" wrapText="1"/>
    </xf>
    <xf numFmtId="49" fontId="46" fillId="3" borderId="0" xfId="0" applyNumberFormat="1" applyFont="1" applyFill="1" applyAlignment="1">
      <alignment horizontal="right" vertical="center" wrapText="1"/>
    </xf>
    <xf numFmtId="49" fontId="43" fillId="3" borderId="0" xfId="0" applyNumberFormat="1" applyFont="1" applyFill="1" applyAlignment="1">
      <alignment vertical="center"/>
    </xf>
    <xf numFmtId="49" fontId="46" fillId="3" borderId="0" xfId="0" applyNumberFormat="1" applyFont="1" applyFill="1" applyAlignment="1">
      <alignment vertical="center"/>
    </xf>
    <xf numFmtId="169" fontId="46" fillId="3" borderId="0" xfId="0" applyNumberFormat="1" applyFont="1" applyFill="1" applyAlignment="1">
      <alignment vertical="center"/>
    </xf>
    <xf numFmtId="49" fontId="46" fillId="3" borderId="0" xfId="0" applyNumberFormat="1" applyFont="1" applyFill="1" applyAlignment="1">
      <alignment horizontal="left"/>
    </xf>
    <xf numFmtId="0" fontId="43" fillId="0" borderId="0" xfId="0" applyFont="1" applyAlignment="1">
      <alignment horizontal="center" vertical="center"/>
    </xf>
    <xf numFmtId="0" fontId="46" fillId="48" borderId="1" xfId="0" applyFont="1" applyFill="1" applyBorder="1" applyAlignment="1">
      <alignment horizontal="center" vertical="center" wrapText="1"/>
    </xf>
    <xf numFmtId="17" fontId="48" fillId="2" borderId="1" xfId="0" applyNumberFormat="1" applyFont="1" applyFill="1" applyBorder="1" applyAlignment="1">
      <alignment horizontal="center" vertical="center" wrapText="1"/>
    </xf>
    <xf numFmtId="0" fontId="48" fillId="2" borderId="1" xfId="0" applyFont="1" applyFill="1" applyBorder="1" applyAlignment="1">
      <alignment horizontal="center" vertical="center" wrapText="1"/>
    </xf>
    <xf numFmtId="169" fontId="48" fillId="45" borderId="1" xfId="0" applyNumberFormat="1" applyFont="1" applyFill="1" applyBorder="1" applyAlignment="1">
      <alignment horizontal="center" vertical="center" wrapText="1"/>
    </xf>
    <xf numFmtId="0" fontId="48" fillId="45" borderId="1" xfId="0" applyFont="1" applyFill="1" applyBorder="1" applyAlignment="1">
      <alignment horizontal="center" vertical="center" wrapText="1"/>
    </xf>
    <xf numFmtId="0" fontId="48" fillId="44" borderId="27" xfId="0" applyFont="1" applyFill="1" applyBorder="1" applyAlignment="1">
      <alignment horizontal="center" vertical="center" wrapText="1"/>
    </xf>
    <xf numFmtId="9" fontId="43" fillId="0" borderId="1" xfId="1" applyFont="1" applyFill="1" applyBorder="1" applyAlignment="1" applyProtection="1">
      <alignment horizontal="left" vertical="center" wrapText="1"/>
    </xf>
    <xf numFmtId="1" fontId="45" fillId="0" borderId="1" xfId="0" applyNumberFormat="1" applyFont="1" applyBorder="1" applyAlignment="1">
      <alignment horizontal="center" vertical="center"/>
    </xf>
    <xf numFmtId="9" fontId="43" fillId="0" borderId="1" xfId="1" applyFont="1" applyFill="1" applyBorder="1" applyAlignment="1" applyProtection="1">
      <alignment horizontal="center" vertical="center"/>
    </xf>
    <xf numFmtId="43" fontId="43" fillId="0" borderId="1" xfId="2797" applyFont="1" applyFill="1" applyBorder="1" applyAlignment="1" applyProtection="1">
      <alignment horizontal="center" vertical="center"/>
    </xf>
    <xf numFmtId="183" fontId="46" fillId="0" borderId="1" xfId="2797" applyNumberFormat="1" applyFont="1" applyFill="1" applyBorder="1" applyAlignment="1" applyProtection="1">
      <alignment horizontal="center" vertical="center"/>
    </xf>
    <xf numFmtId="3" fontId="45" fillId="0" borderId="1" xfId="1" applyNumberFormat="1" applyFont="1" applyFill="1" applyBorder="1" applyAlignment="1" applyProtection="1">
      <alignment horizontal="center" vertical="center"/>
    </xf>
    <xf numFmtId="183" fontId="43" fillId="0" borderId="1" xfId="2797" applyNumberFormat="1" applyFont="1" applyFill="1" applyBorder="1" applyAlignment="1" applyProtection="1">
      <alignment horizontal="center" vertical="center"/>
    </xf>
    <xf numFmtId="183" fontId="45" fillId="0" borderId="1" xfId="2797" applyNumberFormat="1" applyFont="1" applyFill="1" applyBorder="1" applyAlignment="1">
      <alignment horizontal="center" vertical="center" wrapText="1"/>
    </xf>
    <xf numFmtId="1" fontId="43" fillId="0" borderId="1" xfId="0" applyNumberFormat="1" applyFont="1" applyBorder="1" applyAlignment="1">
      <alignment horizontal="center" vertical="center"/>
    </xf>
    <xf numFmtId="3" fontId="43" fillId="0" borderId="1" xfId="0" applyNumberFormat="1" applyFont="1" applyBorder="1" applyAlignment="1">
      <alignment horizontal="center" vertical="center"/>
    </xf>
    <xf numFmtId="0" fontId="43" fillId="0" borderId="1" xfId="0" applyFont="1" applyBorder="1" applyAlignment="1">
      <alignment horizontal="center" vertical="center"/>
    </xf>
    <xf numFmtId="9" fontId="43" fillId="0" borderId="1" xfId="1" applyFont="1" applyFill="1" applyBorder="1" applyAlignment="1" applyProtection="1">
      <alignment horizontal="left" vertical="top" wrapText="1"/>
    </xf>
    <xf numFmtId="3" fontId="43" fillId="0" borderId="1" xfId="1" applyNumberFormat="1" applyFont="1" applyFill="1" applyBorder="1" applyAlignment="1" applyProtection="1">
      <alignment horizontal="center" vertical="center"/>
    </xf>
    <xf numFmtId="49" fontId="43" fillId="3" borderId="0" xfId="0" applyNumberFormat="1" applyFont="1" applyFill="1" applyAlignment="1">
      <alignment horizontal="center"/>
    </xf>
    <xf numFmtId="49" fontId="46" fillId="46" borderId="1" xfId="0" applyNumberFormat="1" applyFont="1" applyFill="1" applyBorder="1" applyAlignment="1">
      <alignment horizontal="center" vertical="center" wrapText="1"/>
    </xf>
    <xf numFmtId="0" fontId="43" fillId="5" borderId="1" xfId="0" applyFont="1" applyFill="1" applyBorder="1" applyAlignment="1">
      <alignment horizontal="center" wrapText="1"/>
    </xf>
    <xf numFmtId="49" fontId="46" fillId="47" borderId="1" xfId="0" applyNumberFormat="1" applyFont="1" applyFill="1" applyBorder="1" applyAlignment="1">
      <alignment horizontal="center" vertical="center" wrapText="1"/>
    </xf>
    <xf numFmtId="0" fontId="43" fillId="3" borderId="1" xfId="0" applyFont="1" applyFill="1" applyBorder="1" applyAlignment="1">
      <alignment horizontal="center" vertical="center" wrapText="1"/>
    </xf>
    <xf numFmtId="0" fontId="49" fillId="0" borderId="1" xfId="0" applyFont="1" applyBorder="1" applyAlignment="1">
      <alignment horizontal="center" vertical="center" wrapText="1"/>
    </xf>
    <xf numFmtId="0" fontId="49" fillId="0" borderId="1" xfId="0" applyFont="1" applyBorder="1" applyAlignment="1">
      <alignment vertical="center" wrapText="1"/>
    </xf>
    <xf numFmtId="0" fontId="49" fillId="0" borderId="1" xfId="0" applyFont="1" applyBorder="1" applyAlignment="1">
      <alignment horizontal="left" vertical="center" wrapText="1"/>
    </xf>
    <xf numFmtId="3" fontId="50" fillId="0" borderId="1" xfId="1" applyNumberFormat="1" applyFont="1" applyFill="1" applyBorder="1" applyAlignment="1" applyProtection="1">
      <alignment horizontal="center" vertical="center"/>
    </xf>
    <xf numFmtId="0" fontId="46" fillId="3" borderId="1" xfId="0" applyFont="1" applyFill="1" applyBorder="1" applyAlignment="1">
      <alignment horizontal="center" vertical="center"/>
    </xf>
    <xf numFmtId="0" fontId="46" fillId="3" borderId="27" xfId="0" applyFont="1" applyFill="1" applyBorder="1" applyAlignment="1">
      <alignment horizontal="center" vertical="center"/>
    </xf>
    <xf numFmtId="0" fontId="46" fillId="3" borderId="0" xfId="0" applyFont="1" applyFill="1"/>
    <xf numFmtId="9" fontId="43" fillId="0" borderId="0" xfId="0" applyNumberFormat="1" applyFont="1" applyAlignment="1">
      <alignment horizontal="center" vertical="center"/>
    </xf>
    <xf numFmtId="183" fontId="43" fillId="0" borderId="1" xfId="0" applyNumberFormat="1" applyFont="1" applyBorder="1" applyAlignment="1">
      <alignment horizontal="center" vertical="center"/>
    </xf>
    <xf numFmtId="183" fontId="43" fillId="0" borderId="1" xfId="1" applyNumberFormat="1" applyFont="1" applyFill="1" applyBorder="1" applyAlignment="1" applyProtection="1">
      <alignment horizontal="center" vertical="center"/>
    </xf>
    <xf numFmtId="184" fontId="43" fillId="0" borderId="1" xfId="2798" applyNumberFormat="1" applyFont="1" applyFill="1" applyBorder="1" applyAlignment="1" applyProtection="1">
      <alignment horizontal="center" vertical="center"/>
    </xf>
    <xf numFmtId="10" fontId="43" fillId="0" borderId="0" xfId="0" applyNumberFormat="1" applyFont="1"/>
    <xf numFmtId="43" fontId="49" fillId="0" borderId="1" xfId="2797" applyFont="1" applyFill="1" applyBorder="1" applyAlignment="1">
      <alignment horizontal="center" vertical="center" wrapText="1"/>
    </xf>
    <xf numFmtId="183" fontId="49" fillId="0" borderId="1" xfId="2797" applyNumberFormat="1" applyFont="1" applyFill="1" applyBorder="1" applyAlignment="1">
      <alignment horizontal="center" vertical="center" wrapText="1"/>
    </xf>
    <xf numFmtId="182" fontId="49" fillId="0" borderId="1" xfId="1" applyNumberFormat="1" applyFont="1" applyFill="1" applyBorder="1" applyAlignment="1">
      <alignment horizontal="center" vertical="center" wrapText="1"/>
    </xf>
    <xf numFmtId="9" fontId="49" fillId="0" borderId="1" xfId="1" applyFont="1" applyFill="1" applyBorder="1" applyAlignment="1">
      <alignment horizontal="center" vertical="center" wrapText="1"/>
    </xf>
    <xf numFmtId="10" fontId="49" fillId="49" borderId="1" xfId="1" applyNumberFormat="1" applyFont="1" applyFill="1" applyBorder="1" applyAlignment="1">
      <alignment horizontal="center" vertical="center" wrapText="1"/>
    </xf>
    <xf numFmtId="0" fontId="43" fillId="0" borderId="1" xfId="0" applyFont="1" applyBorder="1" applyAlignment="1">
      <alignment horizontal="center" vertical="center" wrapText="1"/>
    </xf>
    <xf numFmtId="0" fontId="53" fillId="0" borderId="1" xfId="0" applyFont="1" applyBorder="1" applyAlignment="1">
      <alignment horizontal="left" vertical="center" wrapText="1"/>
    </xf>
    <xf numFmtId="10" fontId="49" fillId="47" borderId="1" xfId="1" applyNumberFormat="1" applyFont="1" applyFill="1" applyBorder="1" applyAlignment="1">
      <alignment horizontal="center" vertical="center" wrapText="1"/>
    </xf>
    <xf numFmtId="10" fontId="43" fillId="47" borderId="1" xfId="1" applyNumberFormat="1" applyFont="1" applyFill="1" applyBorder="1" applyAlignment="1" applyProtection="1">
      <alignment horizontal="center" vertical="center"/>
    </xf>
    <xf numFmtId="0" fontId="43" fillId="0" borderId="0" xfId="0" applyFont="1" applyAlignment="1">
      <alignment horizontal="center"/>
    </xf>
    <xf numFmtId="10" fontId="43" fillId="3" borderId="0" xfId="0" applyNumberFormat="1" applyFont="1" applyFill="1" applyAlignment="1">
      <alignment horizontal="center" vertical="center"/>
    </xf>
    <xf numFmtId="10" fontId="46" fillId="3" borderId="0" xfId="0" applyNumberFormat="1" applyFont="1" applyFill="1" applyAlignment="1">
      <alignment horizontal="center" vertical="center"/>
    </xf>
    <xf numFmtId="10" fontId="48" fillId="2" borderId="1" xfId="0" applyNumberFormat="1" applyFont="1" applyFill="1" applyBorder="1" applyAlignment="1">
      <alignment horizontal="center" vertical="center" wrapText="1"/>
    </xf>
    <xf numFmtId="169" fontId="43" fillId="3" borderId="0" xfId="0" applyNumberFormat="1" applyFont="1" applyFill="1" applyAlignment="1">
      <alignment horizontal="right" vertical="center"/>
    </xf>
    <xf numFmtId="169" fontId="46" fillId="3" borderId="0" xfId="0" applyNumberFormat="1" applyFont="1" applyFill="1" applyAlignment="1">
      <alignment horizontal="right" vertical="center"/>
    </xf>
    <xf numFmtId="184" fontId="43" fillId="0" borderId="1" xfId="2798" applyNumberFormat="1" applyFont="1" applyFill="1" applyBorder="1" applyAlignment="1" applyProtection="1">
      <alignment horizontal="right" vertical="center"/>
    </xf>
    <xf numFmtId="0" fontId="48" fillId="44" borderId="1" xfId="0" applyFont="1" applyFill="1" applyBorder="1" applyAlignment="1">
      <alignment horizontal="center" vertical="center" wrapText="1"/>
    </xf>
    <xf numFmtId="0" fontId="43" fillId="3" borderId="0" xfId="0" applyFont="1" applyFill="1" applyAlignment="1">
      <alignment horizontal="left" vertical="center"/>
    </xf>
    <xf numFmtId="10" fontId="49" fillId="5" borderId="1" xfId="1" applyNumberFormat="1" applyFont="1" applyFill="1" applyBorder="1" applyAlignment="1">
      <alignment horizontal="center" vertical="center" wrapText="1"/>
    </xf>
    <xf numFmtId="10" fontId="43" fillId="5" borderId="1" xfId="1" applyNumberFormat="1" applyFont="1" applyFill="1" applyBorder="1" applyAlignment="1" applyProtection="1">
      <alignment horizontal="center" vertical="center"/>
    </xf>
    <xf numFmtId="10" fontId="54" fillId="0" borderId="1" xfId="1" applyNumberFormat="1" applyFont="1" applyFill="1" applyBorder="1" applyAlignment="1">
      <alignment horizontal="center" vertical="center" wrapText="1"/>
    </xf>
    <xf numFmtId="43" fontId="45" fillId="0" borderId="1" xfId="2797" applyFont="1" applyFill="1" applyBorder="1" applyAlignment="1" applyProtection="1">
      <alignment horizontal="center" vertical="center"/>
    </xf>
    <xf numFmtId="183" fontId="45" fillId="0" borderId="1" xfId="2797" applyNumberFormat="1" applyFont="1" applyFill="1" applyBorder="1" applyAlignment="1" applyProtection="1">
      <alignment horizontal="center" vertical="center"/>
    </xf>
    <xf numFmtId="183" fontId="45" fillId="0" borderId="1" xfId="1" applyNumberFormat="1" applyFont="1" applyFill="1" applyBorder="1" applyAlignment="1" applyProtection="1">
      <alignment horizontal="center" vertical="center"/>
    </xf>
    <xf numFmtId="183" fontId="45" fillId="3" borderId="1" xfId="0" applyNumberFormat="1" applyFont="1" applyFill="1" applyBorder="1" applyAlignment="1">
      <alignment horizontal="center" vertical="center"/>
    </xf>
    <xf numFmtId="0" fontId="51" fillId="0" borderId="1" xfId="0" applyFont="1" applyBorder="1" applyAlignment="1">
      <alignment vertical="justify" wrapText="1"/>
    </xf>
    <xf numFmtId="0" fontId="46" fillId="3" borderId="1" xfId="0" applyFont="1" applyFill="1" applyBorder="1" applyAlignment="1">
      <alignment horizontal="center" vertical="center"/>
    </xf>
    <xf numFmtId="169" fontId="47" fillId="45" borderId="1" xfId="0" applyNumberFormat="1" applyFont="1" applyFill="1" applyBorder="1" applyAlignment="1">
      <alignment horizontal="center" vertical="center"/>
    </xf>
    <xf numFmtId="0" fontId="47" fillId="44" borderId="1" xfId="0" applyFont="1" applyFill="1" applyBorder="1" applyAlignment="1">
      <alignment horizontal="center" vertical="center"/>
    </xf>
    <xf numFmtId="49" fontId="47" fillId="2" borderId="1" xfId="0" applyNumberFormat="1" applyFont="1" applyFill="1" applyBorder="1" applyAlignment="1">
      <alignment horizontal="center" vertical="center" wrapText="1"/>
    </xf>
    <xf numFmtId="49" fontId="47" fillId="2" borderId="1" xfId="0" applyNumberFormat="1" applyFont="1" applyFill="1" applyBorder="1" applyAlignment="1">
      <alignment horizontal="center" vertical="center"/>
    </xf>
    <xf numFmtId="49" fontId="46" fillId="48" borderId="21" xfId="0" applyNumberFormat="1" applyFont="1" applyFill="1" applyBorder="1" applyAlignment="1">
      <alignment horizontal="center" vertical="center"/>
    </xf>
    <xf numFmtId="49" fontId="46" fillId="48" borderId="22" xfId="0" applyNumberFormat="1" applyFont="1" applyFill="1" applyBorder="1" applyAlignment="1">
      <alignment horizontal="center" vertical="center"/>
    </xf>
    <xf numFmtId="49" fontId="46" fillId="48" borderId="23" xfId="0" applyNumberFormat="1" applyFont="1" applyFill="1" applyBorder="1" applyAlignment="1">
      <alignment horizontal="center" vertical="center"/>
    </xf>
    <xf numFmtId="49" fontId="46" fillId="48" borderId="24" xfId="0" applyNumberFormat="1" applyFont="1" applyFill="1" applyBorder="1" applyAlignment="1">
      <alignment horizontal="center" vertical="center"/>
    </xf>
    <xf numFmtId="49" fontId="46" fillId="48" borderId="25" xfId="0" applyNumberFormat="1" applyFont="1" applyFill="1" applyBorder="1" applyAlignment="1">
      <alignment horizontal="center" vertical="center"/>
    </xf>
    <xf numFmtId="49" fontId="46" fillId="48" borderId="26" xfId="0" applyNumberFormat="1" applyFont="1" applyFill="1" applyBorder="1" applyAlignment="1">
      <alignment horizontal="center" vertical="center"/>
    </xf>
    <xf numFmtId="49" fontId="46" fillId="48" borderId="1" xfId="0" applyNumberFormat="1" applyFont="1" applyFill="1" applyBorder="1" applyAlignment="1">
      <alignment horizontal="center" vertical="center"/>
    </xf>
    <xf numFmtId="49" fontId="46" fillId="48" borderId="28" xfId="0" applyNumberFormat="1" applyFont="1" applyFill="1" applyBorder="1" applyAlignment="1">
      <alignment horizontal="center" vertical="center"/>
    </xf>
    <xf numFmtId="49" fontId="46" fillId="48" borderId="29" xfId="0" applyNumberFormat="1" applyFont="1" applyFill="1" applyBorder="1" applyAlignment="1">
      <alignment horizontal="center" vertical="center"/>
    </xf>
    <xf numFmtId="0" fontId="43" fillId="3" borderId="1" xfId="0" applyFont="1" applyFill="1" applyBorder="1" applyAlignment="1">
      <alignment horizontal="center" vertical="center"/>
    </xf>
    <xf numFmtId="0" fontId="49" fillId="0" borderId="1" xfId="0" applyFont="1" applyBorder="1" applyAlignment="1">
      <alignment horizontal="center" vertical="center"/>
    </xf>
    <xf numFmtId="0" fontId="49" fillId="0" borderId="1" xfId="0" applyFont="1" applyBorder="1" applyAlignment="1">
      <alignment horizontal="center" vertical="center" wrapText="1" readingOrder="1"/>
    </xf>
    <xf numFmtId="49" fontId="43" fillId="3" borderId="0" xfId="0" applyNumberFormat="1" applyFont="1" applyFill="1" applyAlignment="1">
      <alignment horizontal="left" vertical="center" wrapText="1"/>
    </xf>
    <xf numFmtId="49" fontId="43" fillId="3" borderId="1" xfId="0" applyNumberFormat="1" applyFont="1" applyFill="1" applyBorder="1" applyAlignment="1">
      <alignment horizontal="center"/>
    </xf>
    <xf numFmtId="184" fontId="43" fillId="0" borderId="28" xfId="2798" applyNumberFormat="1" applyFont="1" applyFill="1" applyBorder="1" applyAlignment="1">
      <alignment horizontal="center" vertical="center"/>
    </xf>
    <xf numFmtId="184" fontId="43" fillId="0" borderId="30" xfId="2798" applyNumberFormat="1" applyFont="1" applyFill="1" applyBorder="1" applyAlignment="1">
      <alignment horizontal="center" vertical="center"/>
    </xf>
    <xf numFmtId="184" fontId="43" fillId="0" borderId="29" xfId="2798" applyNumberFormat="1" applyFont="1" applyFill="1" applyBorder="1" applyAlignment="1">
      <alignment horizontal="center" vertical="center"/>
    </xf>
    <xf numFmtId="3" fontId="43" fillId="0" borderId="28" xfId="1782" applyNumberFormat="1" applyFont="1" applyFill="1" applyBorder="1" applyAlignment="1">
      <alignment horizontal="right" vertical="center"/>
    </xf>
    <xf numFmtId="3" fontId="43" fillId="0" borderId="30" xfId="1782" applyNumberFormat="1" applyFont="1" applyFill="1" applyBorder="1" applyAlignment="1">
      <alignment horizontal="right" vertical="center"/>
    </xf>
    <xf numFmtId="3" fontId="43" fillId="0" borderId="29" xfId="1782" applyNumberFormat="1" applyFont="1" applyFill="1" applyBorder="1" applyAlignment="1">
      <alignment horizontal="right" vertical="center"/>
    </xf>
    <xf numFmtId="10" fontId="43" fillId="47" borderId="28" xfId="1" applyNumberFormat="1" applyFont="1" applyFill="1" applyBorder="1" applyAlignment="1">
      <alignment horizontal="center" vertical="center"/>
    </xf>
    <xf numFmtId="10" fontId="43" fillId="47" borderId="30" xfId="1" applyNumberFormat="1" applyFont="1" applyFill="1" applyBorder="1" applyAlignment="1">
      <alignment horizontal="center" vertical="center"/>
    </xf>
    <xf numFmtId="10" fontId="43" fillId="47" borderId="29" xfId="1" applyNumberFormat="1" applyFont="1" applyFill="1" applyBorder="1" applyAlignment="1">
      <alignment horizontal="center" vertical="center"/>
    </xf>
    <xf numFmtId="184" fontId="43" fillId="0" borderId="28" xfId="2798" applyNumberFormat="1" applyFont="1" applyFill="1" applyBorder="1" applyAlignment="1" applyProtection="1">
      <alignment horizontal="right" vertical="center"/>
    </xf>
    <xf numFmtId="184" fontId="43" fillId="0" borderId="30" xfId="2798" applyNumberFormat="1" applyFont="1" applyFill="1" applyBorder="1" applyAlignment="1" applyProtection="1">
      <alignment horizontal="right" vertical="center"/>
    </xf>
    <xf numFmtId="184" fontId="43" fillId="0" borderId="29" xfId="2798" applyNumberFormat="1" applyFont="1" applyFill="1" applyBorder="1" applyAlignment="1" applyProtection="1">
      <alignment horizontal="right" vertical="center"/>
    </xf>
    <xf numFmtId="184" fontId="43" fillId="0" borderId="28" xfId="2798" applyNumberFormat="1" applyFont="1" applyFill="1" applyBorder="1" applyAlignment="1" applyProtection="1">
      <alignment horizontal="center" vertical="center"/>
    </xf>
    <xf numFmtId="184" fontId="43" fillId="0" borderId="30" xfId="2798" applyNumberFormat="1" applyFont="1" applyFill="1" applyBorder="1" applyAlignment="1" applyProtection="1">
      <alignment horizontal="center" vertical="center"/>
    </xf>
    <xf numFmtId="184" fontId="43" fillId="0" borderId="29" xfId="2798" applyNumberFormat="1" applyFont="1" applyFill="1" applyBorder="1" applyAlignment="1" applyProtection="1">
      <alignment horizontal="center" vertical="center"/>
    </xf>
    <xf numFmtId="10" fontId="43" fillId="5" borderId="28" xfId="1" applyNumberFormat="1" applyFont="1" applyFill="1" applyBorder="1" applyAlignment="1">
      <alignment horizontal="center" vertical="center"/>
    </xf>
    <xf numFmtId="10" fontId="43" fillId="5" borderId="30" xfId="1" applyNumberFormat="1" applyFont="1" applyFill="1" applyBorder="1" applyAlignment="1">
      <alignment horizontal="center" vertical="center"/>
    </xf>
    <xf numFmtId="10" fontId="43" fillId="5" borderId="29" xfId="1" applyNumberFormat="1" applyFont="1" applyFill="1" applyBorder="1" applyAlignment="1">
      <alignment horizontal="center" vertical="center"/>
    </xf>
    <xf numFmtId="9" fontId="43" fillId="0" borderId="28" xfId="1" applyFont="1" applyFill="1" applyBorder="1" applyAlignment="1" applyProtection="1">
      <alignment horizontal="center" vertical="center" wrapText="1"/>
    </xf>
    <xf numFmtId="9" fontId="43" fillId="0" borderId="30" xfId="1" applyFont="1" applyFill="1" applyBorder="1" applyAlignment="1" applyProtection="1">
      <alignment horizontal="center" vertical="center" wrapText="1"/>
    </xf>
    <xf numFmtId="9" fontId="43" fillId="0" borderId="29" xfId="1" applyFont="1" applyFill="1" applyBorder="1" applyAlignment="1" applyProtection="1">
      <alignment horizontal="center" vertical="center" wrapText="1"/>
    </xf>
    <xf numFmtId="1" fontId="43" fillId="0" borderId="28" xfId="0" applyNumberFormat="1" applyFont="1" applyBorder="1" applyAlignment="1">
      <alignment horizontal="center" vertical="center" wrapText="1"/>
    </xf>
    <xf numFmtId="1" fontId="43" fillId="0" borderId="30" xfId="0" applyNumberFormat="1" applyFont="1" applyBorder="1" applyAlignment="1">
      <alignment horizontal="center" vertical="center" wrapText="1"/>
    </xf>
    <xf numFmtId="1" fontId="43" fillId="0" borderId="29" xfId="0" applyNumberFormat="1" applyFont="1" applyBorder="1" applyAlignment="1">
      <alignment horizontal="center" vertical="center" wrapText="1"/>
    </xf>
    <xf numFmtId="1" fontId="45" fillId="0" borderId="28" xfId="0" applyNumberFormat="1" applyFont="1" applyBorder="1" applyAlignment="1">
      <alignment horizontal="center" vertical="center"/>
    </xf>
    <xf numFmtId="1" fontId="45" fillId="0" borderId="30" xfId="0" applyNumberFormat="1" applyFont="1" applyBorder="1" applyAlignment="1">
      <alignment horizontal="center" vertical="center"/>
    </xf>
    <xf numFmtId="1" fontId="45" fillId="0" borderId="29" xfId="0" applyNumberFormat="1" applyFont="1" applyBorder="1" applyAlignment="1">
      <alignment horizontal="center" vertical="center"/>
    </xf>
    <xf numFmtId="170" fontId="3" fillId="5" borderId="7" xfId="2" applyNumberFormat="1" applyFont="1" applyFill="1" applyBorder="1" applyAlignment="1">
      <alignment horizontal="justify" vertical="center" wrapText="1"/>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9" xfId="0" applyBorder="1" applyAlignment="1">
      <alignment horizontal="left" vertical="center" wrapText="1"/>
    </xf>
    <xf numFmtId="170" fontId="2" fillId="0" borderId="4" xfId="2" applyNumberFormat="1" applyFont="1" applyBorder="1" applyAlignment="1">
      <alignment horizontal="center" vertical="center"/>
    </xf>
    <xf numFmtId="170" fontId="2" fillId="0" borderId="0" xfId="2" applyNumberFormat="1" applyFont="1" applyBorder="1" applyAlignment="1">
      <alignment horizontal="center" vertical="center"/>
    </xf>
    <xf numFmtId="170" fontId="2" fillId="0" borderId="9" xfId="2" applyNumberFormat="1" applyFont="1" applyBorder="1" applyAlignment="1">
      <alignment horizontal="center" vertical="center"/>
    </xf>
    <xf numFmtId="170" fontId="3" fillId="0" borderId="0" xfId="2" applyNumberFormat="1" applyFont="1" applyBorder="1" applyAlignment="1">
      <alignment horizontal="justify" wrapText="1"/>
    </xf>
    <xf numFmtId="170" fontId="3" fillId="0" borderId="9" xfId="2" applyNumberFormat="1" applyFont="1" applyBorder="1" applyAlignment="1">
      <alignment horizontal="justify" wrapText="1"/>
    </xf>
    <xf numFmtId="170" fontId="0" fillId="0" borderId="0" xfId="2" applyNumberFormat="1" applyFont="1" applyBorder="1" applyAlignment="1">
      <alignment horizontal="justify"/>
    </xf>
    <xf numFmtId="170" fontId="0" fillId="0" borderId="9" xfId="2" applyNumberFormat="1" applyFont="1" applyBorder="1" applyAlignment="1">
      <alignment horizontal="justify"/>
    </xf>
    <xf numFmtId="170" fontId="3" fillId="5" borderId="5" xfId="2" applyNumberFormat="1" applyFont="1" applyFill="1" applyBorder="1" applyAlignment="1">
      <alignment horizontal="justify" vertical="center" wrapText="1"/>
    </xf>
    <xf numFmtId="170" fontId="3" fillId="5" borderId="10" xfId="2" applyNumberFormat="1" applyFont="1" applyFill="1" applyBorder="1" applyAlignment="1">
      <alignment horizontal="justify" vertical="center" wrapText="1"/>
    </xf>
    <xf numFmtId="170" fontId="3" fillId="0" borderId="4" xfId="2" applyNumberFormat="1" applyFont="1" applyBorder="1" applyAlignment="1">
      <alignment horizontal="justify" wrapText="1"/>
    </xf>
    <xf numFmtId="170" fontId="3" fillId="0" borderId="4" xfId="2" applyNumberFormat="1" applyFont="1" applyBorder="1" applyAlignment="1">
      <alignment horizontal="center"/>
    </xf>
    <xf numFmtId="170" fontId="3" fillId="0" borderId="9" xfId="2" applyNumberFormat="1" applyFont="1" applyBorder="1" applyAlignment="1">
      <alignment horizontal="center"/>
    </xf>
    <xf numFmtId="170" fontId="3" fillId="0" borderId="0" xfId="2" applyNumberFormat="1" applyFont="1" applyBorder="1" applyAlignment="1">
      <alignment horizontal="justify" vertical="center" wrapText="1"/>
    </xf>
    <xf numFmtId="170" fontId="3" fillId="0" borderId="9" xfId="2" applyNumberFormat="1" applyFont="1" applyBorder="1" applyAlignment="1">
      <alignment horizontal="justify" vertical="center" wrapText="1"/>
    </xf>
    <xf numFmtId="0" fontId="2" fillId="19" borderId="0" xfId="0" applyFont="1" applyFill="1" applyAlignment="1">
      <alignment horizontal="center"/>
    </xf>
    <xf numFmtId="170" fontId="2" fillId="0" borderId="0" xfId="2" applyNumberFormat="1" applyFont="1" applyBorder="1" applyAlignment="1">
      <alignment vertical="center"/>
    </xf>
    <xf numFmtId="170" fontId="2" fillId="0" borderId="9" xfId="2" applyNumberFormat="1" applyFont="1" applyBorder="1" applyAlignment="1">
      <alignment vertical="center"/>
    </xf>
  </cellXfs>
  <cellStyles count="2799">
    <cellStyle name="20% - Énfasis1 10" xfId="4" xr:uid="{00000000-0005-0000-0000-000000000000}"/>
    <cellStyle name="20% - Énfasis1 10 2" xfId="5" xr:uid="{00000000-0005-0000-0000-000001000000}"/>
    <cellStyle name="20% - Énfasis1 10 3" xfId="6" xr:uid="{00000000-0005-0000-0000-000002000000}"/>
    <cellStyle name="20% - Énfasis1 10 4" xfId="7" xr:uid="{00000000-0005-0000-0000-000003000000}"/>
    <cellStyle name="20% - Énfasis1 10 5" xfId="8" xr:uid="{00000000-0005-0000-0000-000004000000}"/>
    <cellStyle name="20% - Énfasis1 11" xfId="9" xr:uid="{00000000-0005-0000-0000-000005000000}"/>
    <cellStyle name="20% - Énfasis1 11 2" xfId="10" xr:uid="{00000000-0005-0000-0000-000006000000}"/>
    <cellStyle name="20% - Énfasis1 11 3" xfId="11" xr:uid="{00000000-0005-0000-0000-000007000000}"/>
    <cellStyle name="20% - Énfasis1 11 4" xfId="12" xr:uid="{00000000-0005-0000-0000-000008000000}"/>
    <cellStyle name="20% - Énfasis1 11 5" xfId="13" xr:uid="{00000000-0005-0000-0000-000009000000}"/>
    <cellStyle name="20% - Énfasis1 12" xfId="14" xr:uid="{00000000-0005-0000-0000-00000A000000}"/>
    <cellStyle name="20% - Énfasis1 12 2" xfId="15" xr:uid="{00000000-0005-0000-0000-00000B000000}"/>
    <cellStyle name="20% - Énfasis1 12 3" xfId="16" xr:uid="{00000000-0005-0000-0000-00000C000000}"/>
    <cellStyle name="20% - Énfasis1 12 4" xfId="17" xr:uid="{00000000-0005-0000-0000-00000D000000}"/>
    <cellStyle name="20% - Énfasis1 12 5" xfId="18" xr:uid="{00000000-0005-0000-0000-00000E000000}"/>
    <cellStyle name="20% - Énfasis1 13" xfId="19" xr:uid="{00000000-0005-0000-0000-00000F000000}"/>
    <cellStyle name="20% - Énfasis1 13 2" xfId="20" xr:uid="{00000000-0005-0000-0000-000010000000}"/>
    <cellStyle name="20% - Énfasis1 13 3" xfId="21" xr:uid="{00000000-0005-0000-0000-000011000000}"/>
    <cellStyle name="20% - Énfasis1 13 4" xfId="22" xr:uid="{00000000-0005-0000-0000-000012000000}"/>
    <cellStyle name="20% - Énfasis1 13 5" xfId="23" xr:uid="{00000000-0005-0000-0000-000013000000}"/>
    <cellStyle name="20% - Énfasis1 14" xfId="24" xr:uid="{00000000-0005-0000-0000-000014000000}"/>
    <cellStyle name="20% - Énfasis1 14 2" xfId="25" xr:uid="{00000000-0005-0000-0000-000015000000}"/>
    <cellStyle name="20% - Énfasis1 14 3" xfId="26" xr:uid="{00000000-0005-0000-0000-000016000000}"/>
    <cellStyle name="20% - Énfasis1 14 4" xfId="27" xr:uid="{00000000-0005-0000-0000-000017000000}"/>
    <cellStyle name="20% - Énfasis1 14 5" xfId="28" xr:uid="{00000000-0005-0000-0000-000018000000}"/>
    <cellStyle name="20% - Énfasis1 15" xfId="29" xr:uid="{00000000-0005-0000-0000-000019000000}"/>
    <cellStyle name="20% - Énfasis1 15 2" xfId="30" xr:uid="{00000000-0005-0000-0000-00001A000000}"/>
    <cellStyle name="20% - Énfasis1 15 3" xfId="31" xr:uid="{00000000-0005-0000-0000-00001B000000}"/>
    <cellStyle name="20% - Énfasis1 15 4" xfId="32" xr:uid="{00000000-0005-0000-0000-00001C000000}"/>
    <cellStyle name="20% - Énfasis1 15 5" xfId="33" xr:uid="{00000000-0005-0000-0000-00001D000000}"/>
    <cellStyle name="20% - Énfasis1 16" xfId="34" xr:uid="{00000000-0005-0000-0000-00001E000000}"/>
    <cellStyle name="20% - Énfasis1 16 2" xfId="35" xr:uid="{00000000-0005-0000-0000-00001F000000}"/>
    <cellStyle name="20% - Énfasis1 16 3" xfId="36" xr:uid="{00000000-0005-0000-0000-000020000000}"/>
    <cellStyle name="20% - Énfasis1 16 4" xfId="37" xr:uid="{00000000-0005-0000-0000-000021000000}"/>
    <cellStyle name="20% - Énfasis1 16 5" xfId="38" xr:uid="{00000000-0005-0000-0000-000022000000}"/>
    <cellStyle name="20% - Énfasis1 17" xfId="39" xr:uid="{00000000-0005-0000-0000-000023000000}"/>
    <cellStyle name="20% - Énfasis1 17 2" xfId="40" xr:uid="{00000000-0005-0000-0000-000024000000}"/>
    <cellStyle name="20% - Énfasis1 17 3" xfId="41" xr:uid="{00000000-0005-0000-0000-000025000000}"/>
    <cellStyle name="20% - Énfasis1 17 4" xfId="42" xr:uid="{00000000-0005-0000-0000-000026000000}"/>
    <cellStyle name="20% - Énfasis1 17 5" xfId="43" xr:uid="{00000000-0005-0000-0000-000027000000}"/>
    <cellStyle name="20% - Énfasis1 18" xfId="44" xr:uid="{00000000-0005-0000-0000-000028000000}"/>
    <cellStyle name="20% - Énfasis1 19" xfId="45" xr:uid="{00000000-0005-0000-0000-000029000000}"/>
    <cellStyle name="20% - Énfasis1 2" xfId="46" xr:uid="{00000000-0005-0000-0000-00002A000000}"/>
    <cellStyle name="20% - Énfasis1 2 2" xfId="47" xr:uid="{00000000-0005-0000-0000-00002B000000}"/>
    <cellStyle name="20% - Énfasis1 2 2 2" xfId="48" xr:uid="{00000000-0005-0000-0000-00002C000000}"/>
    <cellStyle name="20% - Énfasis1 2 2 3" xfId="49" xr:uid="{00000000-0005-0000-0000-00002D000000}"/>
    <cellStyle name="20% - Énfasis1 2 2 4" xfId="50" xr:uid="{00000000-0005-0000-0000-00002E000000}"/>
    <cellStyle name="20% - Énfasis1 2 2 5" xfId="51" xr:uid="{00000000-0005-0000-0000-00002F000000}"/>
    <cellStyle name="20% - Énfasis1 2 3" xfId="52" xr:uid="{00000000-0005-0000-0000-000030000000}"/>
    <cellStyle name="20% - Énfasis1 2 4" xfId="53" xr:uid="{00000000-0005-0000-0000-000031000000}"/>
    <cellStyle name="20% - Énfasis1 2 5" xfId="54" xr:uid="{00000000-0005-0000-0000-000032000000}"/>
    <cellStyle name="20% - Énfasis1 2 6" xfId="55" xr:uid="{00000000-0005-0000-0000-000033000000}"/>
    <cellStyle name="20% - Énfasis1 20" xfId="56" xr:uid="{00000000-0005-0000-0000-000034000000}"/>
    <cellStyle name="20% - Énfasis1 21" xfId="57" xr:uid="{00000000-0005-0000-0000-000035000000}"/>
    <cellStyle name="20% - Énfasis1 22" xfId="58" xr:uid="{00000000-0005-0000-0000-000036000000}"/>
    <cellStyle name="20% - Énfasis1 23" xfId="59" xr:uid="{00000000-0005-0000-0000-000037000000}"/>
    <cellStyle name="20% - Énfasis1 24" xfId="60" xr:uid="{00000000-0005-0000-0000-000038000000}"/>
    <cellStyle name="20% - Énfasis1 25" xfId="61" xr:uid="{00000000-0005-0000-0000-000039000000}"/>
    <cellStyle name="20% - Énfasis1 26" xfId="62" xr:uid="{00000000-0005-0000-0000-00003A000000}"/>
    <cellStyle name="20% - Énfasis1 27" xfId="63" xr:uid="{00000000-0005-0000-0000-00003B000000}"/>
    <cellStyle name="20% - Énfasis1 28" xfId="64" xr:uid="{00000000-0005-0000-0000-00003C000000}"/>
    <cellStyle name="20% - Énfasis1 29" xfId="65" xr:uid="{00000000-0005-0000-0000-00003D000000}"/>
    <cellStyle name="20% - Énfasis1 3" xfId="66" xr:uid="{00000000-0005-0000-0000-00003E000000}"/>
    <cellStyle name="20% - Énfasis1 3 2" xfId="67" xr:uid="{00000000-0005-0000-0000-00003F000000}"/>
    <cellStyle name="20% - Énfasis1 3 2 2" xfId="68" xr:uid="{00000000-0005-0000-0000-000040000000}"/>
    <cellStyle name="20% - Énfasis1 3 2 3" xfId="69" xr:uid="{00000000-0005-0000-0000-000041000000}"/>
    <cellStyle name="20% - Énfasis1 3 2 4" xfId="70" xr:uid="{00000000-0005-0000-0000-000042000000}"/>
    <cellStyle name="20% - Énfasis1 3 2 5" xfId="71" xr:uid="{00000000-0005-0000-0000-000043000000}"/>
    <cellStyle name="20% - Énfasis1 3 3" xfId="72" xr:uid="{00000000-0005-0000-0000-000044000000}"/>
    <cellStyle name="20% - Énfasis1 3 4" xfId="73" xr:uid="{00000000-0005-0000-0000-000045000000}"/>
    <cellStyle name="20% - Énfasis1 3 5" xfId="74" xr:uid="{00000000-0005-0000-0000-000046000000}"/>
    <cellStyle name="20% - Énfasis1 3 6" xfId="75" xr:uid="{00000000-0005-0000-0000-000047000000}"/>
    <cellStyle name="20% - Énfasis1 30" xfId="76" xr:uid="{00000000-0005-0000-0000-000048000000}"/>
    <cellStyle name="20% - Énfasis1 31" xfId="77" xr:uid="{00000000-0005-0000-0000-000049000000}"/>
    <cellStyle name="20% - Énfasis1 32" xfId="78" xr:uid="{00000000-0005-0000-0000-00004A000000}"/>
    <cellStyle name="20% - Énfasis1 4" xfId="79" xr:uid="{00000000-0005-0000-0000-00004B000000}"/>
    <cellStyle name="20% - Énfasis1 4 2" xfId="80" xr:uid="{00000000-0005-0000-0000-00004C000000}"/>
    <cellStyle name="20% - Énfasis1 4 2 2" xfId="81" xr:uid="{00000000-0005-0000-0000-00004D000000}"/>
    <cellStyle name="20% - Énfasis1 4 2 3" xfId="82" xr:uid="{00000000-0005-0000-0000-00004E000000}"/>
    <cellStyle name="20% - Énfasis1 4 2 4" xfId="83" xr:uid="{00000000-0005-0000-0000-00004F000000}"/>
    <cellStyle name="20% - Énfasis1 4 2 5" xfId="84" xr:uid="{00000000-0005-0000-0000-000050000000}"/>
    <cellStyle name="20% - Énfasis1 4 3" xfId="85" xr:uid="{00000000-0005-0000-0000-000051000000}"/>
    <cellStyle name="20% - Énfasis1 4 4" xfId="86" xr:uid="{00000000-0005-0000-0000-000052000000}"/>
    <cellStyle name="20% - Énfasis1 4 5" xfId="87" xr:uid="{00000000-0005-0000-0000-000053000000}"/>
    <cellStyle name="20% - Énfasis1 4 6" xfId="88" xr:uid="{00000000-0005-0000-0000-000054000000}"/>
    <cellStyle name="20% - Énfasis1 5" xfId="89" xr:uid="{00000000-0005-0000-0000-000055000000}"/>
    <cellStyle name="20% - Énfasis1 5 2" xfId="90" xr:uid="{00000000-0005-0000-0000-000056000000}"/>
    <cellStyle name="20% - Énfasis1 5 2 2" xfId="91" xr:uid="{00000000-0005-0000-0000-000057000000}"/>
    <cellStyle name="20% - Énfasis1 5 2 3" xfId="92" xr:uid="{00000000-0005-0000-0000-000058000000}"/>
    <cellStyle name="20% - Énfasis1 5 2 4" xfId="93" xr:uid="{00000000-0005-0000-0000-000059000000}"/>
    <cellStyle name="20% - Énfasis1 5 2 5" xfId="94" xr:uid="{00000000-0005-0000-0000-00005A000000}"/>
    <cellStyle name="20% - Énfasis1 5 3" xfId="95" xr:uid="{00000000-0005-0000-0000-00005B000000}"/>
    <cellStyle name="20% - Énfasis1 5 4" xfId="96" xr:uid="{00000000-0005-0000-0000-00005C000000}"/>
    <cellStyle name="20% - Énfasis1 5 5" xfId="97" xr:uid="{00000000-0005-0000-0000-00005D000000}"/>
    <cellStyle name="20% - Énfasis1 5 6" xfId="98" xr:uid="{00000000-0005-0000-0000-00005E000000}"/>
    <cellStyle name="20% - Énfasis1 6" xfId="99" xr:uid="{00000000-0005-0000-0000-00005F000000}"/>
    <cellStyle name="20% - Énfasis1 6 2" xfId="100" xr:uid="{00000000-0005-0000-0000-000060000000}"/>
    <cellStyle name="20% - Énfasis1 6 2 2" xfId="101" xr:uid="{00000000-0005-0000-0000-000061000000}"/>
    <cellStyle name="20% - Énfasis1 6 2 3" xfId="102" xr:uid="{00000000-0005-0000-0000-000062000000}"/>
    <cellStyle name="20% - Énfasis1 6 2 4" xfId="103" xr:uid="{00000000-0005-0000-0000-000063000000}"/>
    <cellStyle name="20% - Énfasis1 6 2 5" xfId="104" xr:uid="{00000000-0005-0000-0000-000064000000}"/>
    <cellStyle name="20% - Énfasis1 6 3" xfId="105" xr:uid="{00000000-0005-0000-0000-000065000000}"/>
    <cellStyle name="20% - Énfasis1 6 4" xfId="106" xr:uid="{00000000-0005-0000-0000-000066000000}"/>
    <cellStyle name="20% - Énfasis1 6 5" xfId="107" xr:uid="{00000000-0005-0000-0000-000067000000}"/>
    <cellStyle name="20% - Énfasis1 6 6" xfId="108" xr:uid="{00000000-0005-0000-0000-000068000000}"/>
    <cellStyle name="20% - Énfasis1 7" xfId="109" xr:uid="{00000000-0005-0000-0000-000069000000}"/>
    <cellStyle name="20% - Énfasis1 7 2" xfId="110" xr:uid="{00000000-0005-0000-0000-00006A000000}"/>
    <cellStyle name="20% - Énfasis1 7 2 2" xfId="111" xr:uid="{00000000-0005-0000-0000-00006B000000}"/>
    <cellStyle name="20% - Énfasis1 7 2 3" xfId="112" xr:uid="{00000000-0005-0000-0000-00006C000000}"/>
    <cellStyle name="20% - Énfasis1 7 2 4" xfId="113" xr:uid="{00000000-0005-0000-0000-00006D000000}"/>
    <cellStyle name="20% - Énfasis1 7 2 5" xfId="114" xr:uid="{00000000-0005-0000-0000-00006E000000}"/>
    <cellStyle name="20% - Énfasis1 7 3" xfId="115" xr:uid="{00000000-0005-0000-0000-00006F000000}"/>
    <cellStyle name="20% - Énfasis1 7 4" xfId="116" xr:uid="{00000000-0005-0000-0000-000070000000}"/>
    <cellStyle name="20% - Énfasis1 7 5" xfId="117" xr:uid="{00000000-0005-0000-0000-000071000000}"/>
    <cellStyle name="20% - Énfasis1 7 6" xfId="118" xr:uid="{00000000-0005-0000-0000-000072000000}"/>
    <cellStyle name="20% - Énfasis1 8" xfId="119" xr:uid="{00000000-0005-0000-0000-000073000000}"/>
    <cellStyle name="20% - Énfasis1 8 2" xfId="120" xr:uid="{00000000-0005-0000-0000-000074000000}"/>
    <cellStyle name="20% - Énfasis1 8 2 2" xfId="121" xr:uid="{00000000-0005-0000-0000-000075000000}"/>
    <cellStyle name="20% - Énfasis1 8 2 3" xfId="122" xr:uid="{00000000-0005-0000-0000-000076000000}"/>
    <cellStyle name="20% - Énfasis1 8 2 4" xfId="123" xr:uid="{00000000-0005-0000-0000-000077000000}"/>
    <cellStyle name="20% - Énfasis1 8 2 5" xfId="124" xr:uid="{00000000-0005-0000-0000-000078000000}"/>
    <cellStyle name="20% - Énfasis1 8 3" xfId="125" xr:uid="{00000000-0005-0000-0000-000079000000}"/>
    <cellStyle name="20% - Énfasis1 8 4" xfId="126" xr:uid="{00000000-0005-0000-0000-00007A000000}"/>
    <cellStyle name="20% - Énfasis1 8 5" xfId="127" xr:uid="{00000000-0005-0000-0000-00007B000000}"/>
    <cellStyle name="20% - Énfasis1 8 6" xfId="128" xr:uid="{00000000-0005-0000-0000-00007C000000}"/>
    <cellStyle name="20% - Énfasis1 9" xfId="129" xr:uid="{00000000-0005-0000-0000-00007D000000}"/>
    <cellStyle name="20% - Énfasis1 9 2" xfId="130" xr:uid="{00000000-0005-0000-0000-00007E000000}"/>
    <cellStyle name="20% - Énfasis1 9 3" xfId="131" xr:uid="{00000000-0005-0000-0000-00007F000000}"/>
    <cellStyle name="20% - Énfasis1 9 4" xfId="132" xr:uid="{00000000-0005-0000-0000-000080000000}"/>
    <cellStyle name="20% - Énfasis1 9 5" xfId="133" xr:uid="{00000000-0005-0000-0000-000081000000}"/>
    <cellStyle name="20% - Énfasis2 10" xfId="134" xr:uid="{00000000-0005-0000-0000-000082000000}"/>
    <cellStyle name="20% - Énfasis2 10 2" xfId="135" xr:uid="{00000000-0005-0000-0000-000083000000}"/>
    <cellStyle name="20% - Énfasis2 10 3" xfId="136" xr:uid="{00000000-0005-0000-0000-000084000000}"/>
    <cellStyle name="20% - Énfasis2 10 4" xfId="137" xr:uid="{00000000-0005-0000-0000-000085000000}"/>
    <cellStyle name="20% - Énfasis2 10 5" xfId="138" xr:uid="{00000000-0005-0000-0000-000086000000}"/>
    <cellStyle name="20% - Énfasis2 11" xfId="139" xr:uid="{00000000-0005-0000-0000-000087000000}"/>
    <cellStyle name="20% - Énfasis2 11 2" xfId="140" xr:uid="{00000000-0005-0000-0000-000088000000}"/>
    <cellStyle name="20% - Énfasis2 11 3" xfId="141" xr:uid="{00000000-0005-0000-0000-000089000000}"/>
    <cellStyle name="20% - Énfasis2 11 4" xfId="142" xr:uid="{00000000-0005-0000-0000-00008A000000}"/>
    <cellStyle name="20% - Énfasis2 11 5" xfId="143" xr:uid="{00000000-0005-0000-0000-00008B000000}"/>
    <cellStyle name="20% - Énfasis2 12" xfId="144" xr:uid="{00000000-0005-0000-0000-00008C000000}"/>
    <cellStyle name="20% - Énfasis2 12 2" xfId="145" xr:uid="{00000000-0005-0000-0000-00008D000000}"/>
    <cellStyle name="20% - Énfasis2 12 3" xfId="146" xr:uid="{00000000-0005-0000-0000-00008E000000}"/>
    <cellStyle name="20% - Énfasis2 12 4" xfId="147" xr:uid="{00000000-0005-0000-0000-00008F000000}"/>
    <cellStyle name="20% - Énfasis2 12 5" xfId="148" xr:uid="{00000000-0005-0000-0000-000090000000}"/>
    <cellStyle name="20% - Énfasis2 13" xfId="149" xr:uid="{00000000-0005-0000-0000-000091000000}"/>
    <cellStyle name="20% - Énfasis2 13 2" xfId="150" xr:uid="{00000000-0005-0000-0000-000092000000}"/>
    <cellStyle name="20% - Énfasis2 13 3" xfId="151" xr:uid="{00000000-0005-0000-0000-000093000000}"/>
    <cellStyle name="20% - Énfasis2 13 4" xfId="152" xr:uid="{00000000-0005-0000-0000-000094000000}"/>
    <cellStyle name="20% - Énfasis2 13 5" xfId="153" xr:uid="{00000000-0005-0000-0000-000095000000}"/>
    <cellStyle name="20% - Énfasis2 14" xfId="154" xr:uid="{00000000-0005-0000-0000-000096000000}"/>
    <cellStyle name="20% - Énfasis2 14 2" xfId="155" xr:uid="{00000000-0005-0000-0000-000097000000}"/>
    <cellStyle name="20% - Énfasis2 14 3" xfId="156" xr:uid="{00000000-0005-0000-0000-000098000000}"/>
    <cellStyle name="20% - Énfasis2 14 4" xfId="157" xr:uid="{00000000-0005-0000-0000-000099000000}"/>
    <cellStyle name="20% - Énfasis2 14 5" xfId="158" xr:uid="{00000000-0005-0000-0000-00009A000000}"/>
    <cellStyle name="20% - Énfasis2 15" xfId="159" xr:uid="{00000000-0005-0000-0000-00009B000000}"/>
    <cellStyle name="20% - Énfasis2 15 2" xfId="160" xr:uid="{00000000-0005-0000-0000-00009C000000}"/>
    <cellStyle name="20% - Énfasis2 15 3" xfId="161" xr:uid="{00000000-0005-0000-0000-00009D000000}"/>
    <cellStyle name="20% - Énfasis2 15 4" xfId="162" xr:uid="{00000000-0005-0000-0000-00009E000000}"/>
    <cellStyle name="20% - Énfasis2 15 5" xfId="163" xr:uid="{00000000-0005-0000-0000-00009F000000}"/>
    <cellStyle name="20% - Énfasis2 16" xfId="164" xr:uid="{00000000-0005-0000-0000-0000A0000000}"/>
    <cellStyle name="20% - Énfasis2 16 2" xfId="165" xr:uid="{00000000-0005-0000-0000-0000A1000000}"/>
    <cellStyle name="20% - Énfasis2 16 3" xfId="166" xr:uid="{00000000-0005-0000-0000-0000A2000000}"/>
    <cellStyle name="20% - Énfasis2 16 4" xfId="167" xr:uid="{00000000-0005-0000-0000-0000A3000000}"/>
    <cellStyle name="20% - Énfasis2 16 5" xfId="168" xr:uid="{00000000-0005-0000-0000-0000A4000000}"/>
    <cellStyle name="20% - Énfasis2 17" xfId="169" xr:uid="{00000000-0005-0000-0000-0000A5000000}"/>
    <cellStyle name="20% - Énfasis2 17 2" xfId="170" xr:uid="{00000000-0005-0000-0000-0000A6000000}"/>
    <cellStyle name="20% - Énfasis2 17 3" xfId="171" xr:uid="{00000000-0005-0000-0000-0000A7000000}"/>
    <cellStyle name="20% - Énfasis2 17 4" xfId="172" xr:uid="{00000000-0005-0000-0000-0000A8000000}"/>
    <cellStyle name="20% - Énfasis2 17 5" xfId="173" xr:uid="{00000000-0005-0000-0000-0000A9000000}"/>
    <cellStyle name="20% - Énfasis2 18" xfId="174" xr:uid="{00000000-0005-0000-0000-0000AA000000}"/>
    <cellStyle name="20% - Énfasis2 19" xfId="175" xr:uid="{00000000-0005-0000-0000-0000AB000000}"/>
    <cellStyle name="20% - Énfasis2 2" xfId="176" xr:uid="{00000000-0005-0000-0000-0000AC000000}"/>
    <cellStyle name="20% - Énfasis2 2 2" xfId="177" xr:uid="{00000000-0005-0000-0000-0000AD000000}"/>
    <cellStyle name="20% - Énfasis2 2 2 2" xfId="178" xr:uid="{00000000-0005-0000-0000-0000AE000000}"/>
    <cellStyle name="20% - Énfasis2 2 2 3" xfId="179" xr:uid="{00000000-0005-0000-0000-0000AF000000}"/>
    <cellStyle name="20% - Énfasis2 2 2 4" xfId="180" xr:uid="{00000000-0005-0000-0000-0000B0000000}"/>
    <cellStyle name="20% - Énfasis2 2 2 5" xfId="181" xr:uid="{00000000-0005-0000-0000-0000B1000000}"/>
    <cellStyle name="20% - Énfasis2 2 3" xfId="182" xr:uid="{00000000-0005-0000-0000-0000B2000000}"/>
    <cellStyle name="20% - Énfasis2 2 4" xfId="183" xr:uid="{00000000-0005-0000-0000-0000B3000000}"/>
    <cellStyle name="20% - Énfasis2 2 5" xfId="184" xr:uid="{00000000-0005-0000-0000-0000B4000000}"/>
    <cellStyle name="20% - Énfasis2 2 6" xfId="185" xr:uid="{00000000-0005-0000-0000-0000B5000000}"/>
    <cellStyle name="20% - Énfasis2 20" xfId="186" xr:uid="{00000000-0005-0000-0000-0000B6000000}"/>
    <cellStyle name="20% - Énfasis2 21" xfId="187" xr:uid="{00000000-0005-0000-0000-0000B7000000}"/>
    <cellStyle name="20% - Énfasis2 22" xfId="188" xr:uid="{00000000-0005-0000-0000-0000B8000000}"/>
    <cellStyle name="20% - Énfasis2 23" xfId="189" xr:uid="{00000000-0005-0000-0000-0000B9000000}"/>
    <cellStyle name="20% - Énfasis2 24" xfId="190" xr:uid="{00000000-0005-0000-0000-0000BA000000}"/>
    <cellStyle name="20% - Énfasis2 25" xfId="191" xr:uid="{00000000-0005-0000-0000-0000BB000000}"/>
    <cellStyle name="20% - Énfasis2 26" xfId="192" xr:uid="{00000000-0005-0000-0000-0000BC000000}"/>
    <cellStyle name="20% - Énfasis2 27" xfId="193" xr:uid="{00000000-0005-0000-0000-0000BD000000}"/>
    <cellStyle name="20% - Énfasis2 28" xfId="194" xr:uid="{00000000-0005-0000-0000-0000BE000000}"/>
    <cellStyle name="20% - Énfasis2 29" xfId="195" xr:uid="{00000000-0005-0000-0000-0000BF000000}"/>
    <cellStyle name="20% - Énfasis2 3" xfId="196" xr:uid="{00000000-0005-0000-0000-0000C0000000}"/>
    <cellStyle name="20% - Énfasis2 3 2" xfId="197" xr:uid="{00000000-0005-0000-0000-0000C1000000}"/>
    <cellStyle name="20% - Énfasis2 3 2 2" xfId="198" xr:uid="{00000000-0005-0000-0000-0000C2000000}"/>
    <cellStyle name="20% - Énfasis2 3 2 3" xfId="199" xr:uid="{00000000-0005-0000-0000-0000C3000000}"/>
    <cellStyle name="20% - Énfasis2 3 2 4" xfId="200" xr:uid="{00000000-0005-0000-0000-0000C4000000}"/>
    <cellStyle name="20% - Énfasis2 3 2 5" xfId="201" xr:uid="{00000000-0005-0000-0000-0000C5000000}"/>
    <cellStyle name="20% - Énfasis2 3 3" xfId="202" xr:uid="{00000000-0005-0000-0000-0000C6000000}"/>
    <cellStyle name="20% - Énfasis2 3 4" xfId="203" xr:uid="{00000000-0005-0000-0000-0000C7000000}"/>
    <cellStyle name="20% - Énfasis2 3 5" xfId="204" xr:uid="{00000000-0005-0000-0000-0000C8000000}"/>
    <cellStyle name="20% - Énfasis2 3 6" xfId="205" xr:uid="{00000000-0005-0000-0000-0000C9000000}"/>
    <cellStyle name="20% - Énfasis2 30" xfId="206" xr:uid="{00000000-0005-0000-0000-0000CA000000}"/>
    <cellStyle name="20% - Énfasis2 31" xfId="207" xr:uid="{00000000-0005-0000-0000-0000CB000000}"/>
    <cellStyle name="20% - Énfasis2 32" xfId="208" xr:uid="{00000000-0005-0000-0000-0000CC000000}"/>
    <cellStyle name="20% - Énfasis2 4" xfId="209" xr:uid="{00000000-0005-0000-0000-0000CD000000}"/>
    <cellStyle name="20% - Énfasis2 4 2" xfId="210" xr:uid="{00000000-0005-0000-0000-0000CE000000}"/>
    <cellStyle name="20% - Énfasis2 4 2 2" xfId="211" xr:uid="{00000000-0005-0000-0000-0000CF000000}"/>
    <cellStyle name="20% - Énfasis2 4 2 3" xfId="212" xr:uid="{00000000-0005-0000-0000-0000D0000000}"/>
    <cellStyle name="20% - Énfasis2 4 2 4" xfId="213" xr:uid="{00000000-0005-0000-0000-0000D1000000}"/>
    <cellStyle name="20% - Énfasis2 4 2 5" xfId="214" xr:uid="{00000000-0005-0000-0000-0000D2000000}"/>
    <cellStyle name="20% - Énfasis2 4 3" xfId="215" xr:uid="{00000000-0005-0000-0000-0000D3000000}"/>
    <cellStyle name="20% - Énfasis2 4 4" xfId="216" xr:uid="{00000000-0005-0000-0000-0000D4000000}"/>
    <cellStyle name="20% - Énfasis2 4 5" xfId="217" xr:uid="{00000000-0005-0000-0000-0000D5000000}"/>
    <cellStyle name="20% - Énfasis2 4 6" xfId="218" xr:uid="{00000000-0005-0000-0000-0000D6000000}"/>
    <cellStyle name="20% - Énfasis2 5" xfId="219" xr:uid="{00000000-0005-0000-0000-0000D7000000}"/>
    <cellStyle name="20% - Énfasis2 5 2" xfId="220" xr:uid="{00000000-0005-0000-0000-0000D8000000}"/>
    <cellStyle name="20% - Énfasis2 5 2 2" xfId="221" xr:uid="{00000000-0005-0000-0000-0000D9000000}"/>
    <cellStyle name="20% - Énfasis2 5 2 3" xfId="222" xr:uid="{00000000-0005-0000-0000-0000DA000000}"/>
    <cellStyle name="20% - Énfasis2 5 2 4" xfId="223" xr:uid="{00000000-0005-0000-0000-0000DB000000}"/>
    <cellStyle name="20% - Énfasis2 5 2 5" xfId="224" xr:uid="{00000000-0005-0000-0000-0000DC000000}"/>
    <cellStyle name="20% - Énfasis2 5 3" xfId="225" xr:uid="{00000000-0005-0000-0000-0000DD000000}"/>
    <cellStyle name="20% - Énfasis2 5 4" xfId="226" xr:uid="{00000000-0005-0000-0000-0000DE000000}"/>
    <cellStyle name="20% - Énfasis2 5 5" xfId="227" xr:uid="{00000000-0005-0000-0000-0000DF000000}"/>
    <cellStyle name="20% - Énfasis2 5 6" xfId="228" xr:uid="{00000000-0005-0000-0000-0000E0000000}"/>
    <cellStyle name="20% - Énfasis2 6" xfId="229" xr:uid="{00000000-0005-0000-0000-0000E1000000}"/>
    <cellStyle name="20% - Énfasis2 6 2" xfId="230" xr:uid="{00000000-0005-0000-0000-0000E2000000}"/>
    <cellStyle name="20% - Énfasis2 6 2 2" xfId="231" xr:uid="{00000000-0005-0000-0000-0000E3000000}"/>
    <cellStyle name="20% - Énfasis2 6 2 3" xfId="232" xr:uid="{00000000-0005-0000-0000-0000E4000000}"/>
    <cellStyle name="20% - Énfasis2 6 2 4" xfId="233" xr:uid="{00000000-0005-0000-0000-0000E5000000}"/>
    <cellStyle name="20% - Énfasis2 6 2 5" xfId="234" xr:uid="{00000000-0005-0000-0000-0000E6000000}"/>
    <cellStyle name="20% - Énfasis2 6 3" xfId="235" xr:uid="{00000000-0005-0000-0000-0000E7000000}"/>
    <cellStyle name="20% - Énfasis2 6 4" xfId="236" xr:uid="{00000000-0005-0000-0000-0000E8000000}"/>
    <cellStyle name="20% - Énfasis2 6 5" xfId="237" xr:uid="{00000000-0005-0000-0000-0000E9000000}"/>
    <cellStyle name="20% - Énfasis2 6 6" xfId="238" xr:uid="{00000000-0005-0000-0000-0000EA000000}"/>
    <cellStyle name="20% - Énfasis2 7" xfId="239" xr:uid="{00000000-0005-0000-0000-0000EB000000}"/>
    <cellStyle name="20% - Énfasis2 7 2" xfId="240" xr:uid="{00000000-0005-0000-0000-0000EC000000}"/>
    <cellStyle name="20% - Énfasis2 7 2 2" xfId="241" xr:uid="{00000000-0005-0000-0000-0000ED000000}"/>
    <cellStyle name="20% - Énfasis2 7 2 3" xfId="242" xr:uid="{00000000-0005-0000-0000-0000EE000000}"/>
    <cellStyle name="20% - Énfasis2 7 2 4" xfId="243" xr:uid="{00000000-0005-0000-0000-0000EF000000}"/>
    <cellStyle name="20% - Énfasis2 7 2 5" xfId="244" xr:uid="{00000000-0005-0000-0000-0000F0000000}"/>
    <cellStyle name="20% - Énfasis2 7 3" xfId="245" xr:uid="{00000000-0005-0000-0000-0000F1000000}"/>
    <cellStyle name="20% - Énfasis2 7 4" xfId="246" xr:uid="{00000000-0005-0000-0000-0000F2000000}"/>
    <cellStyle name="20% - Énfasis2 7 5" xfId="247" xr:uid="{00000000-0005-0000-0000-0000F3000000}"/>
    <cellStyle name="20% - Énfasis2 7 6" xfId="248" xr:uid="{00000000-0005-0000-0000-0000F4000000}"/>
    <cellStyle name="20% - Énfasis2 8" xfId="249" xr:uid="{00000000-0005-0000-0000-0000F5000000}"/>
    <cellStyle name="20% - Énfasis2 8 2" xfId="250" xr:uid="{00000000-0005-0000-0000-0000F6000000}"/>
    <cellStyle name="20% - Énfasis2 8 2 2" xfId="251" xr:uid="{00000000-0005-0000-0000-0000F7000000}"/>
    <cellStyle name="20% - Énfasis2 8 2 3" xfId="252" xr:uid="{00000000-0005-0000-0000-0000F8000000}"/>
    <cellStyle name="20% - Énfasis2 8 2 4" xfId="253" xr:uid="{00000000-0005-0000-0000-0000F9000000}"/>
    <cellStyle name="20% - Énfasis2 8 2 5" xfId="254" xr:uid="{00000000-0005-0000-0000-0000FA000000}"/>
    <cellStyle name="20% - Énfasis2 8 3" xfId="255" xr:uid="{00000000-0005-0000-0000-0000FB000000}"/>
    <cellStyle name="20% - Énfasis2 8 4" xfId="256" xr:uid="{00000000-0005-0000-0000-0000FC000000}"/>
    <cellStyle name="20% - Énfasis2 8 5" xfId="257" xr:uid="{00000000-0005-0000-0000-0000FD000000}"/>
    <cellStyle name="20% - Énfasis2 8 6" xfId="258" xr:uid="{00000000-0005-0000-0000-0000FE000000}"/>
    <cellStyle name="20% - Énfasis2 9" xfId="259" xr:uid="{00000000-0005-0000-0000-0000FF000000}"/>
    <cellStyle name="20% - Énfasis2 9 2" xfId="260" xr:uid="{00000000-0005-0000-0000-000000010000}"/>
    <cellStyle name="20% - Énfasis2 9 3" xfId="261" xr:uid="{00000000-0005-0000-0000-000001010000}"/>
    <cellStyle name="20% - Énfasis2 9 4" xfId="262" xr:uid="{00000000-0005-0000-0000-000002010000}"/>
    <cellStyle name="20% - Énfasis2 9 5" xfId="263" xr:uid="{00000000-0005-0000-0000-000003010000}"/>
    <cellStyle name="20% - Énfasis3 10" xfId="264" xr:uid="{00000000-0005-0000-0000-000004010000}"/>
    <cellStyle name="20% - Énfasis3 10 2" xfId="265" xr:uid="{00000000-0005-0000-0000-000005010000}"/>
    <cellStyle name="20% - Énfasis3 10 3" xfId="266" xr:uid="{00000000-0005-0000-0000-000006010000}"/>
    <cellStyle name="20% - Énfasis3 10 4" xfId="267" xr:uid="{00000000-0005-0000-0000-000007010000}"/>
    <cellStyle name="20% - Énfasis3 10 5" xfId="268" xr:uid="{00000000-0005-0000-0000-000008010000}"/>
    <cellStyle name="20% - Énfasis3 11" xfId="269" xr:uid="{00000000-0005-0000-0000-000009010000}"/>
    <cellStyle name="20% - Énfasis3 11 2" xfId="270" xr:uid="{00000000-0005-0000-0000-00000A010000}"/>
    <cellStyle name="20% - Énfasis3 11 3" xfId="271" xr:uid="{00000000-0005-0000-0000-00000B010000}"/>
    <cellStyle name="20% - Énfasis3 11 4" xfId="272" xr:uid="{00000000-0005-0000-0000-00000C010000}"/>
    <cellStyle name="20% - Énfasis3 11 5" xfId="273" xr:uid="{00000000-0005-0000-0000-00000D010000}"/>
    <cellStyle name="20% - Énfasis3 12" xfId="274" xr:uid="{00000000-0005-0000-0000-00000E010000}"/>
    <cellStyle name="20% - Énfasis3 12 2" xfId="275" xr:uid="{00000000-0005-0000-0000-00000F010000}"/>
    <cellStyle name="20% - Énfasis3 12 3" xfId="276" xr:uid="{00000000-0005-0000-0000-000010010000}"/>
    <cellStyle name="20% - Énfasis3 12 4" xfId="277" xr:uid="{00000000-0005-0000-0000-000011010000}"/>
    <cellStyle name="20% - Énfasis3 12 5" xfId="278" xr:uid="{00000000-0005-0000-0000-000012010000}"/>
    <cellStyle name="20% - Énfasis3 13" xfId="279" xr:uid="{00000000-0005-0000-0000-000013010000}"/>
    <cellStyle name="20% - Énfasis3 13 2" xfId="280" xr:uid="{00000000-0005-0000-0000-000014010000}"/>
    <cellStyle name="20% - Énfasis3 13 3" xfId="281" xr:uid="{00000000-0005-0000-0000-000015010000}"/>
    <cellStyle name="20% - Énfasis3 13 4" xfId="282" xr:uid="{00000000-0005-0000-0000-000016010000}"/>
    <cellStyle name="20% - Énfasis3 13 5" xfId="283" xr:uid="{00000000-0005-0000-0000-000017010000}"/>
    <cellStyle name="20% - Énfasis3 14" xfId="284" xr:uid="{00000000-0005-0000-0000-000018010000}"/>
    <cellStyle name="20% - Énfasis3 14 2" xfId="285" xr:uid="{00000000-0005-0000-0000-000019010000}"/>
    <cellStyle name="20% - Énfasis3 14 3" xfId="286" xr:uid="{00000000-0005-0000-0000-00001A010000}"/>
    <cellStyle name="20% - Énfasis3 14 4" xfId="287" xr:uid="{00000000-0005-0000-0000-00001B010000}"/>
    <cellStyle name="20% - Énfasis3 14 5" xfId="288" xr:uid="{00000000-0005-0000-0000-00001C010000}"/>
    <cellStyle name="20% - Énfasis3 15" xfId="289" xr:uid="{00000000-0005-0000-0000-00001D010000}"/>
    <cellStyle name="20% - Énfasis3 15 2" xfId="290" xr:uid="{00000000-0005-0000-0000-00001E010000}"/>
    <cellStyle name="20% - Énfasis3 15 3" xfId="291" xr:uid="{00000000-0005-0000-0000-00001F010000}"/>
    <cellStyle name="20% - Énfasis3 15 4" xfId="292" xr:uid="{00000000-0005-0000-0000-000020010000}"/>
    <cellStyle name="20% - Énfasis3 15 5" xfId="293" xr:uid="{00000000-0005-0000-0000-000021010000}"/>
    <cellStyle name="20% - Énfasis3 16" xfId="294" xr:uid="{00000000-0005-0000-0000-000022010000}"/>
    <cellStyle name="20% - Énfasis3 16 2" xfId="295" xr:uid="{00000000-0005-0000-0000-000023010000}"/>
    <cellStyle name="20% - Énfasis3 16 3" xfId="296" xr:uid="{00000000-0005-0000-0000-000024010000}"/>
    <cellStyle name="20% - Énfasis3 16 4" xfId="297" xr:uid="{00000000-0005-0000-0000-000025010000}"/>
    <cellStyle name="20% - Énfasis3 16 5" xfId="298" xr:uid="{00000000-0005-0000-0000-000026010000}"/>
    <cellStyle name="20% - Énfasis3 17" xfId="299" xr:uid="{00000000-0005-0000-0000-000027010000}"/>
    <cellStyle name="20% - Énfasis3 17 2" xfId="300" xr:uid="{00000000-0005-0000-0000-000028010000}"/>
    <cellStyle name="20% - Énfasis3 17 3" xfId="301" xr:uid="{00000000-0005-0000-0000-000029010000}"/>
    <cellStyle name="20% - Énfasis3 17 4" xfId="302" xr:uid="{00000000-0005-0000-0000-00002A010000}"/>
    <cellStyle name="20% - Énfasis3 17 5" xfId="303" xr:uid="{00000000-0005-0000-0000-00002B010000}"/>
    <cellStyle name="20% - Énfasis3 18" xfId="304" xr:uid="{00000000-0005-0000-0000-00002C010000}"/>
    <cellStyle name="20% - Énfasis3 19" xfId="305" xr:uid="{00000000-0005-0000-0000-00002D010000}"/>
    <cellStyle name="20% - Énfasis3 2" xfId="306" xr:uid="{00000000-0005-0000-0000-00002E010000}"/>
    <cellStyle name="20% - Énfasis3 2 2" xfId="307" xr:uid="{00000000-0005-0000-0000-00002F010000}"/>
    <cellStyle name="20% - Énfasis3 2 2 2" xfId="308" xr:uid="{00000000-0005-0000-0000-000030010000}"/>
    <cellStyle name="20% - Énfasis3 2 2 3" xfId="309" xr:uid="{00000000-0005-0000-0000-000031010000}"/>
    <cellStyle name="20% - Énfasis3 2 2 4" xfId="310" xr:uid="{00000000-0005-0000-0000-000032010000}"/>
    <cellStyle name="20% - Énfasis3 2 2 5" xfId="311" xr:uid="{00000000-0005-0000-0000-000033010000}"/>
    <cellStyle name="20% - Énfasis3 2 3" xfId="312" xr:uid="{00000000-0005-0000-0000-000034010000}"/>
    <cellStyle name="20% - Énfasis3 2 4" xfId="313" xr:uid="{00000000-0005-0000-0000-000035010000}"/>
    <cellStyle name="20% - Énfasis3 2 5" xfId="314" xr:uid="{00000000-0005-0000-0000-000036010000}"/>
    <cellStyle name="20% - Énfasis3 2 6" xfId="315" xr:uid="{00000000-0005-0000-0000-000037010000}"/>
    <cellStyle name="20% - Énfasis3 20" xfId="316" xr:uid="{00000000-0005-0000-0000-000038010000}"/>
    <cellStyle name="20% - Énfasis3 21" xfId="317" xr:uid="{00000000-0005-0000-0000-000039010000}"/>
    <cellStyle name="20% - Énfasis3 22" xfId="318" xr:uid="{00000000-0005-0000-0000-00003A010000}"/>
    <cellStyle name="20% - Énfasis3 23" xfId="319" xr:uid="{00000000-0005-0000-0000-00003B010000}"/>
    <cellStyle name="20% - Énfasis3 24" xfId="320" xr:uid="{00000000-0005-0000-0000-00003C010000}"/>
    <cellStyle name="20% - Énfasis3 25" xfId="321" xr:uid="{00000000-0005-0000-0000-00003D010000}"/>
    <cellStyle name="20% - Énfasis3 26" xfId="322" xr:uid="{00000000-0005-0000-0000-00003E010000}"/>
    <cellStyle name="20% - Énfasis3 27" xfId="323" xr:uid="{00000000-0005-0000-0000-00003F010000}"/>
    <cellStyle name="20% - Énfasis3 28" xfId="324" xr:uid="{00000000-0005-0000-0000-000040010000}"/>
    <cellStyle name="20% - Énfasis3 29" xfId="325" xr:uid="{00000000-0005-0000-0000-000041010000}"/>
    <cellStyle name="20% - Énfasis3 3" xfId="326" xr:uid="{00000000-0005-0000-0000-000042010000}"/>
    <cellStyle name="20% - Énfasis3 3 2" xfId="327" xr:uid="{00000000-0005-0000-0000-000043010000}"/>
    <cellStyle name="20% - Énfasis3 3 2 2" xfId="328" xr:uid="{00000000-0005-0000-0000-000044010000}"/>
    <cellStyle name="20% - Énfasis3 3 2 3" xfId="329" xr:uid="{00000000-0005-0000-0000-000045010000}"/>
    <cellStyle name="20% - Énfasis3 3 2 4" xfId="330" xr:uid="{00000000-0005-0000-0000-000046010000}"/>
    <cellStyle name="20% - Énfasis3 3 2 5" xfId="331" xr:uid="{00000000-0005-0000-0000-000047010000}"/>
    <cellStyle name="20% - Énfasis3 3 3" xfId="332" xr:uid="{00000000-0005-0000-0000-000048010000}"/>
    <cellStyle name="20% - Énfasis3 3 4" xfId="333" xr:uid="{00000000-0005-0000-0000-000049010000}"/>
    <cellStyle name="20% - Énfasis3 3 5" xfId="334" xr:uid="{00000000-0005-0000-0000-00004A010000}"/>
    <cellStyle name="20% - Énfasis3 3 6" xfId="335" xr:uid="{00000000-0005-0000-0000-00004B010000}"/>
    <cellStyle name="20% - Énfasis3 30" xfId="336" xr:uid="{00000000-0005-0000-0000-00004C010000}"/>
    <cellStyle name="20% - Énfasis3 31" xfId="337" xr:uid="{00000000-0005-0000-0000-00004D010000}"/>
    <cellStyle name="20% - Énfasis3 32" xfId="338" xr:uid="{00000000-0005-0000-0000-00004E010000}"/>
    <cellStyle name="20% - Énfasis3 4" xfId="339" xr:uid="{00000000-0005-0000-0000-00004F010000}"/>
    <cellStyle name="20% - Énfasis3 4 2" xfId="340" xr:uid="{00000000-0005-0000-0000-000050010000}"/>
    <cellStyle name="20% - Énfasis3 4 2 2" xfId="341" xr:uid="{00000000-0005-0000-0000-000051010000}"/>
    <cellStyle name="20% - Énfasis3 4 2 3" xfId="342" xr:uid="{00000000-0005-0000-0000-000052010000}"/>
    <cellStyle name="20% - Énfasis3 4 2 4" xfId="343" xr:uid="{00000000-0005-0000-0000-000053010000}"/>
    <cellStyle name="20% - Énfasis3 4 2 5" xfId="344" xr:uid="{00000000-0005-0000-0000-000054010000}"/>
    <cellStyle name="20% - Énfasis3 4 3" xfId="345" xr:uid="{00000000-0005-0000-0000-000055010000}"/>
    <cellStyle name="20% - Énfasis3 4 4" xfId="346" xr:uid="{00000000-0005-0000-0000-000056010000}"/>
    <cellStyle name="20% - Énfasis3 4 5" xfId="347" xr:uid="{00000000-0005-0000-0000-000057010000}"/>
    <cellStyle name="20% - Énfasis3 4 6" xfId="348" xr:uid="{00000000-0005-0000-0000-000058010000}"/>
    <cellStyle name="20% - Énfasis3 5" xfId="349" xr:uid="{00000000-0005-0000-0000-000059010000}"/>
    <cellStyle name="20% - Énfasis3 5 2" xfId="350" xr:uid="{00000000-0005-0000-0000-00005A010000}"/>
    <cellStyle name="20% - Énfasis3 5 2 2" xfId="351" xr:uid="{00000000-0005-0000-0000-00005B010000}"/>
    <cellStyle name="20% - Énfasis3 5 2 3" xfId="352" xr:uid="{00000000-0005-0000-0000-00005C010000}"/>
    <cellStyle name="20% - Énfasis3 5 2 4" xfId="353" xr:uid="{00000000-0005-0000-0000-00005D010000}"/>
    <cellStyle name="20% - Énfasis3 5 2 5" xfId="354" xr:uid="{00000000-0005-0000-0000-00005E010000}"/>
    <cellStyle name="20% - Énfasis3 5 3" xfId="355" xr:uid="{00000000-0005-0000-0000-00005F010000}"/>
    <cellStyle name="20% - Énfasis3 5 4" xfId="356" xr:uid="{00000000-0005-0000-0000-000060010000}"/>
    <cellStyle name="20% - Énfasis3 5 5" xfId="357" xr:uid="{00000000-0005-0000-0000-000061010000}"/>
    <cellStyle name="20% - Énfasis3 5 6" xfId="358" xr:uid="{00000000-0005-0000-0000-000062010000}"/>
    <cellStyle name="20% - Énfasis3 6" xfId="359" xr:uid="{00000000-0005-0000-0000-000063010000}"/>
    <cellStyle name="20% - Énfasis3 6 2" xfId="360" xr:uid="{00000000-0005-0000-0000-000064010000}"/>
    <cellStyle name="20% - Énfasis3 6 2 2" xfId="361" xr:uid="{00000000-0005-0000-0000-000065010000}"/>
    <cellStyle name="20% - Énfasis3 6 2 3" xfId="362" xr:uid="{00000000-0005-0000-0000-000066010000}"/>
    <cellStyle name="20% - Énfasis3 6 2 4" xfId="363" xr:uid="{00000000-0005-0000-0000-000067010000}"/>
    <cellStyle name="20% - Énfasis3 6 2 5" xfId="364" xr:uid="{00000000-0005-0000-0000-000068010000}"/>
    <cellStyle name="20% - Énfasis3 6 3" xfId="365" xr:uid="{00000000-0005-0000-0000-000069010000}"/>
    <cellStyle name="20% - Énfasis3 6 4" xfId="366" xr:uid="{00000000-0005-0000-0000-00006A010000}"/>
    <cellStyle name="20% - Énfasis3 6 5" xfId="367" xr:uid="{00000000-0005-0000-0000-00006B010000}"/>
    <cellStyle name="20% - Énfasis3 6 6" xfId="368" xr:uid="{00000000-0005-0000-0000-00006C010000}"/>
    <cellStyle name="20% - Énfasis3 7" xfId="369" xr:uid="{00000000-0005-0000-0000-00006D010000}"/>
    <cellStyle name="20% - Énfasis3 7 2" xfId="370" xr:uid="{00000000-0005-0000-0000-00006E010000}"/>
    <cellStyle name="20% - Énfasis3 7 2 2" xfId="371" xr:uid="{00000000-0005-0000-0000-00006F010000}"/>
    <cellStyle name="20% - Énfasis3 7 2 3" xfId="372" xr:uid="{00000000-0005-0000-0000-000070010000}"/>
    <cellStyle name="20% - Énfasis3 7 2 4" xfId="373" xr:uid="{00000000-0005-0000-0000-000071010000}"/>
    <cellStyle name="20% - Énfasis3 7 2 5" xfId="374" xr:uid="{00000000-0005-0000-0000-000072010000}"/>
    <cellStyle name="20% - Énfasis3 7 3" xfId="375" xr:uid="{00000000-0005-0000-0000-000073010000}"/>
    <cellStyle name="20% - Énfasis3 7 4" xfId="376" xr:uid="{00000000-0005-0000-0000-000074010000}"/>
    <cellStyle name="20% - Énfasis3 7 5" xfId="377" xr:uid="{00000000-0005-0000-0000-000075010000}"/>
    <cellStyle name="20% - Énfasis3 7 6" xfId="378" xr:uid="{00000000-0005-0000-0000-000076010000}"/>
    <cellStyle name="20% - Énfasis3 8" xfId="379" xr:uid="{00000000-0005-0000-0000-000077010000}"/>
    <cellStyle name="20% - Énfasis3 8 2" xfId="380" xr:uid="{00000000-0005-0000-0000-000078010000}"/>
    <cellStyle name="20% - Énfasis3 8 2 2" xfId="381" xr:uid="{00000000-0005-0000-0000-000079010000}"/>
    <cellStyle name="20% - Énfasis3 8 2 3" xfId="382" xr:uid="{00000000-0005-0000-0000-00007A010000}"/>
    <cellStyle name="20% - Énfasis3 8 2 4" xfId="383" xr:uid="{00000000-0005-0000-0000-00007B010000}"/>
    <cellStyle name="20% - Énfasis3 8 2 5" xfId="384" xr:uid="{00000000-0005-0000-0000-00007C010000}"/>
    <cellStyle name="20% - Énfasis3 8 3" xfId="385" xr:uid="{00000000-0005-0000-0000-00007D010000}"/>
    <cellStyle name="20% - Énfasis3 8 4" xfId="386" xr:uid="{00000000-0005-0000-0000-00007E010000}"/>
    <cellStyle name="20% - Énfasis3 8 5" xfId="387" xr:uid="{00000000-0005-0000-0000-00007F010000}"/>
    <cellStyle name="20% - Énfasis3 8 6" xfId="388" xr:uid="{00000000-0005-0000-0000-000080010000}"/>
    <cellStyle name="20% - Énfasis3 9" xfId="389" xr:uid="{00000000-0005-0000-0000-000081010000}"/>
    <cellStyle name="20% - Énfasis3 9 2" xfId="390" xr:uid="{00000000-0005-0000-0000-000082010000}"/>
    <cellStyle name="20% - Énfasis3 9 3" xfId="391" xr:uid="{00000000-0005-0000-0000-000083010000}"/>
    <cellStyle name="20% - Énfasis3 9 4" xfId="392" xr:uid="{00000000-0005-0000-0000-000084010000}"/>
    <cellStyle name="20% - Énfasis3 9 5" xfId="393" xr:uid="{00000000-0005-0000-0000-000085010000}"/>
    <cellStyle name="20% - Énfasis4 10" xfId="394" xr:uid="{00000000-0005-0000-0000-000086010000}"/>
    <cellStyle name="20% - Énfasis4 10 2" xfId="395" xr:uid="{00000000-0005-0000-0000-000087010000}"/>
    <cellStyle name="20% - Énfasis4 10 3" xfId="396" xr:uid="{00000000-0005-0000-0000-000088010000}"/>
    <cellStyle name="20% - Énfasis4 10 4" xfId="397" xr:uid="{00000000-0005-0000-0000-000089010000}"/>
    <cellStyle name="20% - Énfasis4 10 5" xfId="398" xr:uid="{00000000-0005-0000-0000-00008A010000}"/>
    <cellStyle name="20% - Énfasis4 11" xfId="399" xr:uid="{00000000-0005-0000-0000-00008B010000}"/>
    <cellStyle name="20% - Énfasis4 11 2" xfId="400" xr:uid="{00000000-0005-0000-0000-00008C010000}"/>
    <cellStyle name="20% - Énfasis4 11 3" xfId="401" xr:uid="{00000000-0005-0000-0000-00008D010000}"/>
    <cellStyle name="20% - Énfasis4 11 4" xfId="402" xr:uid="{00000000-0005-0000-0000-00008E010000}"/>
    <cellStyle name="20% - Énfasis4 11 5" xfId="403" xr:uid="{00000000-0005-0000-0000-00008F010000}"/>
    <cellStyle name="20% - Énfasis4 12" xfId="404" xr:uid="{00000000-0005-0000-0000-000090010000}"/>
    <cellStyle name="20% - Énfasis4 12 2" xfId="405" xr:uid="{00000000-0005-0000-0000-000091010000}"/>
    <cellStyle name="20% - Énfasis4 12 3" xfId="406" xr:uid="{00000000-0005-0000-0000-000092010000}"/>
    <cellStyle name="20% - Énfasis4 12 4" xfId="407" xr:uid="{00000000-0005-0000-0000-000093010000}"/>
    <cellStyle name="20% - Énfasis4 12 5" xfId="408" xr:uid="{00000000-0005-0000-0000-000094010000}"/>
    <cellStyle name="20% - Énfasis4 13" xfId="409" xr:uid="{00000000-0005-0000-0000-000095010000}"/>
    <cellStyle name="20% - Énfasis4 13 2" xfId="410" xr:uid="{00000000-0005-0000-0000-000096010000}"/>
    <cellStyle name="20% - Énfasis4 13 3" xfId="411" xr:uid="{00000000-0005-0000-0000-000097010000}"/>
    <cellStyle name="20% - Énfasis4 13 4" xfId="412" xr:uid="{00000000-0005-0000-0000-000098010000}"/>
    <cellStyle name="20% - Énfasis4 13 5" xfId="413" xr:uid="{00000000-0005-0000-0000-000099010000}"/>
    <cellStyle name="20% - Énfasis4 14" xfId="414" xr:uid="{00000000-0005-0000-0000-00009A010000}"/>
    <cellStyle name="20% - Énfasis4 14 2" xfId="415" xr:uid="{00000000-0005-0000-0000-00009B010000}"/>
    <cellStyle name="20% - Énfasis4 14 3" xfId="416" xr:uid="{00000000-0005-0000-0000-00009C010000}"/>
    <cellStyle name="20% - Énfasis4 14 4" xfId="417" xr:uid="{00000000-0005-0000-0000-00009D010000}"/>
    <cellStyle name="20% - Énfasis4 14 5" xfId="418" xr:uid="{00000000-0005-0000-0000-00009E010000}"/>
    <cellStyle name="20% - Énfasis4 15" xfId="419" xr:uid="{00000000-0005-0000-0000-00009F010000}"/>
    <cellStyle name="20% - Énfasis4 15 2" xfId="420" xr:uid="{00000000-0005-0000-0000-0000A0010000}"/>
    <cellStyle name="20% - Énfasis4 15 3" xfId="421" xr:uid="{00000000-0005-0000-0000-0000A1010000}"/>
    <cellStyle name="20% - Énfasis4 15 4" xfId="422" xr:uid="{00000000-0005-0000-0000-0000A2010000}"/>
    <cellStyle name="20% - Énfasis4 15 5" xfId="423" xr:uid="{00000000-0005-0000-0000-0000A3010000}"/>
    <cellStyle name="20% - Énfasis4 16" xfId="424" xr:uid="{00000000-0005-0000-0000-0000A4010000}"/>
    <cellStyle name="20% - Énfasis4 16 2" xfId="425" xr:uid="{00000000-0005-0000-0000-0000A5010000}"/>
    <cellStyle name="20% - Énfasis4 16 3" xfId="426" xr:uid="{00000000-0005-0000-0000-0000A6010000}"/>
    <cellStyle name="20% - Énfasis4 16 4" xfId="427" xr:uid="{00000000-0005-0000-0000-0000A7010000}"/>
    <cellStyle name="20% - Énfasis4 16 5" xfId="428" xr:uid="{00000000-0005-0000-0000-0000A8010000}"/>
    <cellStyle name="20% - Énfasis4 17" xfId="429" xr:uid="{00000000-0005-0000-0000-0000A9010000}"/>
    <cellStyle name="20% - Énfasis4 17 2" xfId="430" xr:uid="{00000000-0005-0000-0000-0000AA010000}"/>
    <cellStyle name="20% - Énfasis4 17 3" xfId="431" xr:uid="{00000000-0005-0000-0000-0000AB010000}"/>
    <cellStyle name="20% - Énfasis4 17 4" xfId="432" xr:uid="{00000000-0005-0000-0000-0000AC010000}"/>
    <cellStyle name="20% - Énfasis4 17 5" xfId="433" xr:uid="{00000000-0005-0000-0000-0000AD010000}"/>
    <cellStyle name="20% - Énfasis4 18" xfId="434" xr:uid="{00000000-0005-0000-0000-0000AE010000}"/>
    <cellStyle name="20% - Énfasis4 19" xfId="435" xr:uid="{00000000-0005-0000-0000-0000AF010000}"/>
    <cellStyle name="20% - Énfasis4 2" xfId="436" xr:uid="{00000000-0005-0000-0000-0000B0010000}"/>
    <cellStyle name="20% - Énfasis4 2 2" xfId="437" xr:uid="{00000000-0005-0000-0000-0000B1010000}"/>
    <cellStyle name="20% - Énfasis4 2 2 2" xfId="438" xr:uid="{00000000-0005-0000-0000-0000B2010000}"/>
    <cellStyle name="20% - Énfasis4 2 2 3" xfId="439" xr:uid="{00000000-0005-0000-0000-0000B3010000}"/>
    <cellStyle name="20% - Énfasis4 2 2 4" xfId="440" xr:uid="{00000000-0005-0000-0000-0000B4010000}"/>
    <cellStyle name="20% - Énfasis4 2 2 5" xfId="441" xr:uid="{00000000-0005-0000-0000-0000B5010000}"/>
    <cellStyle name="20% - Énfasis4 2 3" xfId="442" xr:uid="{00000000-0005-0000-0000-0000B6010000}"/>
    <cellStyle name="20% - Énfasis4 2 4" xfId="443" xr:uid="{00000000-0005-0000-0000-0000B7010000}"/>
    <cellStyle name="20% - Énfasis4 2 5" xfId="444" xr:uid="{00000000-0005-0000-0000-0000B8010000}"/>
    <cellStyle name="20% - Énfasis4 2 6" xfId="445" xr:uid="{00000000-0005-0000-0000-0000B9010000}"/>
    <cellStyle name="20% - Énfasis4 20" xfId="446" xr:uid="{00000000-0005-0000-0000-0000BA010000}"/>
    <cellStyle name="20% - Énfasis4 21" xfId="447" xr:uid="{00000000-0005-0000-0000-0000BB010000}"/>
    <cellStyle name="20% - Énfasis4 22" xfId="448" xr:uid="{00000000-0005-0000-0000-0000BC010000}"/>
    <cellStyle name="20% - Énfasis4 23" xfId="449" xr:uid="{00000000-0005-0000-0000-0000BD010000}"/>
    <cellStyle name="20% - Énfasis4 24" xfId="450" xr:uid="{00000000-0005-0000-0000-0000BE010000}"/>
    <cellStyle name="20% - Énfasis4 25" xfId="451" xr:uid="{00000000-0005-0000-0000-0000BF010000}"/>
    <cellStyle name="20% - Énfasis4 26" xfId="452" xr:uid="{00000000-0005-0000-0000-0000C0010000}"/>
    <cellStyle name="20% - Énfasis4 27" xfId="453" xr:uid="{00000000-0005-0000-0000-0000C1010000}"/>
    <cellStyle name="20% - Énfasis4 28" xfId="454" xr:uid="{00000000-0005-0000-0000-0000C2010000}"/>
    <cellStyle name="20% - Énfasis4 29" xfId="455" xr:uid="{00000000-0005-0000-0000-0000C3010000}"/>
    <cellStyle name="20% - Énfasis4 3" xfId="456" xr:uid="{00000000-0005-0000-0000-0000C4010000}"/>
    <cellStyle name="20% - Énfasis4 3 2" xfId="457" xr:uid="{00000000-0005-0000-0000-0000C5010000}"/>
    <cellStyle name="20% - Énfasis4 3 2 2" xfId="458" xr:uid="{00000000-0005-0000-0000-0000C6010000}"/>
    <cellStyle name="20% - Énfasis4 3 2 3" xfId="459" xr:uid="{00000000-0005-0000-0000-0000C7010000}"/>
    <cellStyle name="20% - Énfasis4 3 2 4" xfId="460" xr:uid="{00000000-0005-0000-0000-0000C8010000}"/>
    <cellStyle name="20% - Énfasis4 3 2 5" xfId="461" xr:uid="{00000000-0005-0000-0000-0000C9010000}"/>
    <cellStyle name="20% - Énfasis4 3 3" xfId="462" xr:uid="{00000000-0005-0000-0000-0000CA010000}"/>
    <cellStyle name="20% - Énfasis4 3 4" xfId="463" xr:uid="{00000000-0005-0000-0000-0000CB010000}"/>
    <cellStyle name="20% - Énfasis4 3 5" xfId="464" xr:uid="{00000000-0005-0000-0000-0000CC010000}"/>
    <cellStyle name="20% - Énfasis4 3 6" xfId="465" xr:uid="{00000000-0005-0000-0000-0000CD010000}"/>
    <cellStyle name="20% - Énfasis4 30" xfId="466" xr:uid="{00000000-0005-0000-0000-0000CE010000}"/>
    <cellStyle name="20% - Énfasis4 31" xfId="467" xr:uid="{00000000-0005-0000-0000-0000CF010000}"/>
    <cellStyle name="20% - Énfasis4 32" xfId="468" xr:uid="{00000000-0005-0000-0000-0000D0010000}"/>
    <cellStyle name="20% - Énfasis4 4" xfId="469" xr:uid="{00000000-0005-0000-0000-0000D1010000}"/>
    <cellStyle name="20% - Énfasis4 4 2" xfId="470" xr:uid="{00000000-0005-0000-0000-0000D2010000}"/>
    <cellStyle name="20% - Énfasis4 4 2 2" xfId="471" xr:uid="{00000000-0005-0000-0000-0000D3010000}"/>
    <cellStyle name="20% - Énfasis4 4 2 3" xfId="472" xr:uid="{00000000-0005-0000-0000-0000D4010000}"/>
    <cellStyle name="20% - Énfasis4 4 2 4" xfId="473" xr:uid="{00000000-0005-0000-0000-0000D5010000}"/>
    <cellStyle name="20% - Énfasis4 4 2 5" xfId="474" xr:uid="{00000000-0005-0000-0000-0000D6010000}"/>
    <cellStyle name="20% - Énfasis4 4 3" xfId="475" xr:uid="{00000000-0005-0000-0000-0000D7010000}"/>
    <cellStyle name="20% - Énfasis4 4 4" xfId="476" xr:uid="{00000000-0005-0000-0000-0000D8010000}"/>
    <cellStyle name="20% - Énfasis4 4 5" xfId="477" xr:uid="{00000000-0005-0000-0000-0000D9010000}"/>
    <cellStyle name="20% - Énfasis4 4 6" xfId="478" xr:uid="{00000000-0005-0000-0000-0000DA010000}"/>
    <cellStyle name="20% - Énfasis4 5" xfId="479" xr:uid="{00000000-0005-0000-0000-0000DB010000}"/>
    <cellStyle name="20% - Énfasis4 5 2" xfId="480" xr:uid="{00000000-0005-0000-0000-0000DC010000}"/>
    <cellStyle name="20% - Énfasis4 5 2 2" xfId="481" xr:uid="{00000000-0005-0000-0000-0000DD010000}"/>
    <cellStyle name="20% - Énfasis4 5 2 3" xfId="482" xr:uid="{00000000-0005-0000-0000-0000DE010000}"/>
    <cellStyle name="20% - Énfasis4 5 2 4" xfId="483" xr:uid="{00000000-0005-0000-0000-0000DF010000}"/>
    <cellStyle name="20% - Énfasis4 5 2 5" xfId="484" xr:uid="{00000000-0005-0000-0000-0000E0010000}"/>
    <cellStyle name="20% - Énfasis4 5 3" xfId="485" xr:uid="{00000000-0005-0000-0000-0000E1010000}"/>
    <cellStyle name="20% - Énfasis4 5 4" xfId="486" xr:uid="{00000000-0005-0000-0000-0000E2010000}"/>
    <cellStyle name="20% - Énfasis4 5 5" xfId="487" xr:uid="{00000000-0005-0000-0000-0000E3010000}"/>
    <cellStyle name="20% - Énfasis4 5 6" xfId="488" xr:uid="{00000000-0005-0000-0000-0000E4010000}"/>
    <cellStyle name="20% - Énfasis4 6" xfId="489" xr:uid="{00000000-0005-0000-0000-0000E5010000}"/>
    <cellStyle name="20% - Énfasis4 6 2" xfId="490" xr:uid="{00000000-0005-0000-0000-0000E6010000}"/>
    <cellStyle name="20% - Énfasis4 6 2 2" xfId="491" xr:uid="{00000000-0005-0000-0000-0000E7010000}"/>
    <cellStyle name="20% - Énfasis4 6 2 3" xfId="492" xr:uid="{00000000-0005-0000-0000-0000E8010000}"/>
    <cellStyle name="20% - Énfasis4 6 2 4" xfId="493" xr:uid="{00000000-0005-0000-0000-0000E9010000}"/>
    <cellStyle name="20% - Énfasis4 6 2 5" xfId="494" xr:uid="{00000000-0005-0000-0000-0000EA010000}"/>
    <cellStyle name="20% - Énfasis4 6 3" xfId="495" xr:uid="{00000000-0005-0000-0000-0000EB010000}"/>
    <cellStyle name="20% - Énfasis4 6 4" xfId="496" xr:uid="{00000000-0005-0000-0000-0000EC010000}"/>
    <cellStyle name="20% - Énfasis4 6 5" xfId="497" xr:uid="{00000000-0005-0000-0000-0000ED010000}"/>
    <cellStyle name="20% - Énfasis4 6 6" xfId="498" xr:uid="{00000000-0005-0000-0000-0000EE010000}"/>
    <cellStyle name="20% - Énfasis4 7" xfId="499" xr:uid="{00000000-0005-0000-0000-0000EF010000}"/>
    <cellStyle name="20% - Énfasis4 7 2" xfId="500" xr:uid="{00000000-0005-0000-0000-0000F0010000}"/>
    <cellStyle name="20% - Énfasis4 7 2 2" xfId="501" xr:uid="{00000000-0005-0000-0000-0000F1010000}"/>
    <cellStyle name="20% - Énfasis4 7 2 3" xfId="502" xr:uid="{00000000-0005-0000-0000-0000F2010000}"/>
    <cellStyle name="20% - Énfasis4 7 2 4" xfId="503" xr:uid="{00000000-0005-0000-0000-0000F3010000}"/>
    <cellStyle name="20% - Énfasis4 7 2 5" xfId="504" xr:uid="{00000000-0005-0000-0000-0000F4010000}"/>
    <cellStyle name="20% - Énfasis4 7 3" xfId="505" xr:uid="{00000000-0005-0000-0000-0000F5010000}"/>
    <cellStyle name="20% - Énfasis4 7 4" xfId="506" xr:uid="{00000000-0005-0000-0000-0000F6010000}"/>
    <cellStyle name="20% - Énfasis4 7 5" xfId="507" xr:uid="{00000000-0005-0000-0000-0000F7010000}"/>
    <cellStyle name="20% - Énfasis4 7 6" xfId="508" xr:uid="{00000000-0005-0000-0000-0000F8010000}"/>
    <cellStyle name="20% - Énfasis4 8" xfId="509" xr:uid="{00000000-0005-0000-0000-0000F9010000}"/>
    <cellStyle name="20% - Énfasis4 8 2" xfId="510" xr:uid="{00000000-0005-0000-0000-0000FA010000}"/>
    <cellStyle name="20% - Énfasis4 8 2 2" xfId="511" xr:uid="{00000000-0005-0000-0000-0000FB010000}"/>
    <cellStyle name="20% - Énfasis4 8 2 3" xfId="512" xr:uid="{00000000-0005-0000-0000-0000FC010000}"/>
    <cellStyle name="20% - Énfasis4 8 2 4" xfId="513" xr:uid="{00000000-0005-0000-0000-0000FD010000}"/>
    <cellStyle name="20% - Énfasis4 8 2 5" xfId="514" xr:uid="{00000000-0005-0000-0000-0000FE010000}"/>
    <cellStyle name="20% - Énfasis4 8 3" xfId="515" xr:uid="{00000000-0005-0000-0000-0000FF010000}"/>
    <cellStyle name="20% - Énfasis4 8 4" xfId="516" xr:uid="{00000000-0005-0000-0000-000000020000}"/>
    <cellStyle name="20% - Énfasis4 8 5" xfId="517" xr:uid="{00000000-0005-0000-0000-000001020000}"/>
    <cellStyle name="20% - Énfasis4 8 6" xfId="518" xr:uid="{00000000-0005-0000-0000-000002020000}"/>
    <cellStyle name="20% - Énfasis4 9" xfId="519" xr:uid="{00000000-0005-0000-0000-000003020000}"/>
    <cellStyle name="20% - Énfasis4 9 2" xfId="520" xr:uid="{00000000-0005-0000-0000-000004020000}"/>
    <cellStyle name="20% - Énfasis4 9 3" xfId="521" xr:uid="{00000000-0005-0000-0000-000005020000}"/>
    <cellStyle name="20% - Énfasis4 9 4" xfId="522" xr:uid="{00000000-0005-0000-0000-000006020000}"/>
    <cellStyle name="20% - Énfasis4 9 5" xfId="523" xr:uid="{00000000-0005-0000-0000-000007020000}"/>
    <cellStyle name="20% - Énfasis5 10" xfId="524" xr:uid="{00000000-0005-0000-0000-000008020000}"/>
    <cellStyle name="20% - Énfasis5 10 2" xfId="525" xr:uid="{00000000-0005-0000-0000-000009020000}"/>
    <cellStyle name="20% - Énfasis5 10 3" xfId="526" xr:uid="{00000000-0005-0000-0000-00000A020000}"/>
    <cellStyle name="20% - Énfasis5 10 4" xfId="527" xr:uid="{00000000-0005-0000-0000-00000B020000}"/>
    <cellStyle name="20% - Énfasis5 10 5" xfId="528" xr:uid="{00000000-0005-0000-0000-00000C020000}"/>
    <cellStyle name="20% - Énfasis5 11" xfId="529" xr:uid="{00000000-0005-0000-0000-00000D020000}"/>
    <cellStyle name="20% - Énfasis5 11 2" xfId="530" xr:uid="{00000000-0005-0000-0000-00000E020000}"/>
    <cellStyle name="20% - Énfasis5 11 3" xfId="531" xr:uid="{00000000-0005-0000-0000-00000F020000}"/>
    <cellStyle name="20% - Énfasis5 11 4" xfId="532" xr:uid="{00000000-0005-0000-0000-000010020000}"/>
    <cellStyle name="20% - Énfasis5 11 5" xfId="533" xr:uid="{00000000-0005-0000-0000-000011020000}"/>
    <cellStyle name="20% - Énfasis5 12" xfId="534" xr:uid="{00000000-0005-0000-0000-000012020000}"/>
    <cellStyle name="20% - Énfasis5 12 2" xfId="535" xr:uid="{00000000-0005-0000-0000-000013020000}"/>
    <cellStyle name="20% - Énfasis5 12 3" xfId="536" xr:uid="{00000000-0005-0000-0000-000014020000}"/>
    <cellStyle name="20% - Énfasis5 12 4" xfId="537" xr:uid="{00000000-0005-0000-0000-000015020000}"/>
    <cellStyle name="20% - Énfasis5 12 5" xfId="538" xr:uid="{00000000-0005-0000-0000-000016020000}"/>
    <cellStyle name="20% - Énfasis5 13" xfId="539" xr:uid="{00000000-0005-0000-0000-000017020000}"/>
    <cellStyle name="20% - Énfasis5 13 2" xfId="540" xr:uid="{00000000-0005-0000-0000-000018020000}"/>
    <cellStyle name="20% - Énfasis5 13 3" xfId="541" xr:uid="{00000000-0005-0000-0000-000019020000}"/>
    <cellStyle name="20% - Énfasis5 13 4" xfId="542" xr:uid="{00000000-0005-0000-0000-00001A020000}"/>
    <cellStyle name="20% - Énfasis5 13 5" xfId="543" xr:uid="{00000000-0005-0000-0000-00001B020000}"/>
    <cellStyle name="20% - Énfasis5 14" xfId="544" xr:uid="{00000000-0005-0000-0000-00001C020000}"/>
    <cellStyle name="20% - Énfasis5 14 2" xfId="545" xr:uid="{00000000-0005-0000-0000-00001D020000}"/>
    <cellStyle name="20% - Énfasis5 14 3" xfId="546" xr:uid="{00000000-0005-0000-0000-00001E020000}"/>
    <cellStyle name="20% - Énfasis5 14 4" xfId="547" xr:uid="{00000000-0005-0000-0000-00001F020000}"/>
    <cellStyle name="20% - Énfasis5 14 5" xfId="548" xr:uid="{00000000-0005-0000-0000-000020020000}"/>
    <cellStyle name="20% - Énfasis5 15" xfId="549" xr:uid="{00000000-0005-0000-0000-000021020000}"/>
    <cellStyle name="20% - Énfasis5 15 2" xfId="550" xr:uid="{00000000-0005-0000-0000-000022020000}"/>
    <cellStyle name="20% - Énfasis5 15 3" xfId="551" xr:uid="{00000000-0005-0000-0000-000023020000}"/>
    <cellStyle name="20% - Énfasis5 15 4" xfId="552" xr:uid="{00000000-0005-0000-0000-000024020000}"/>
    <cellStyle name="20% - Énfasis5 15 5" xfId="553" xr:uid="{00000000-0005-0000-0000-000025020000}"/>
    <cellStyle name="20% - Énfasis5 16" xfId="554" xr:uid="{00000000-0005-0000-0000-000026020000}"/>
    <cellStyle name="20% - Énfasis5 16 2" xfId="555" xr:uid="{00000000-0005-0000-0000-000027020000}"/>
    <cellStyle name="20% - Énfasis5 16 3" xfId="556" xr:uid="{00000000-0005-0000-0000-000028020000}"/>
    <cellStyle name="20% - Énfasis5 16 4" xfId="557" xr:uid="{00000000-0005-0000-0000-000029020000}"/>
    <cellStyle name="20% - Énfasis5 16 5" xfId="558" xr:uid="{00000000-0005-0000-0000-00002A020000}"/>
    <cellStyle name="20% - Énfasis5 17" xfId="559" xr:uid="{00000000-0005-0000-0000-00002B020000}"/>
    <cellStyle name="20% - Énfasis5 17 2" xfId="560" xr:uid="{00000000-0005-0000-0000-00002C020000}"/>
    <cellStyle name="20% - Énfasis5 17 3" xfId="561" xr:uid="{00000000-0005-0000-0000-00002D020000}"/>
    <cellStyle name="20% - Énfasis5 17 4" xfId="562" xr:uid="{00000000-0005-0000-0000-00002E020000}"/>
    <cellStyle name="20% - Énfasis5 17 5" xfId="563" xr:uid="{00000000-0005-0000-0000-00002F020000}"/>
    <cellStyle name="20% - Énfasis5 18" xfId="564" xr:uid="{00000000-0005-0000-0000-000030020000}"/>
    <cellStyle name="20% - Énfasis5 19" xfId="565" xr:uid="{00000000-0005-0000-0000-000031020000}"/>
    <cellStyle name="20% - Énfasis5 2" xfId="566" xr:uid="{00000000-0005-0000-0000-000032020000}"/>
    <cellStyle name="20% - Énfasis5 2 2" xfId="567" xr:uid="{00000000-0005-0000-0000-000033020000}"/>
    <cellStyle name="20% - Énfasis5 2 2 2" xfId="568" xr:uid="{00000000-0005-0000-0000-000034020000}"/>
    <cellStyle name="20% - Énfasis5 2 2 3" xfId="569" xr:uid="{00000000-0005-0000-0000-000035020000}"/>
    <cellStyle name="20% - Énfasis5 2 2 4" xfId="570" xr:uid="{00000000-0005-0000-0000-000036020000}"/>
    <cellStyle name="20% - Énfasis5 2 2 5" xfId="571" xr:uid="{00000000-0005-0000-0000-000037020000}"/>
    <cellStyle name="20% - Énfasis5 2 3" xfId="572" xr:uid="{00000000-0005-0000-0000-000038020000}"/>
    <cellStyle name="20% - Énfasis5 2 4" xfId="573" xr:uid="{00000000-0005-0000-0000-000039020000}"/>
    <cellStyle name="20% - Énfasis5 2 5" xfId="574" xr:uid="{00000000-0005-0000-0000-00003A020000}"/>
    <cellStyle name="20% - Énfasis5 2 6" xfId="575" xr:uid="{00000000-0005-0000-0000-00003B020000}"/>
    <cellStyle name="20% - Énfasis5 20" xfId="576" xr:uid="{00000000-0005-0000-0000-00003C020000}"/>
    <cellStyle name="20% - Énfasis5 21" xfId="577" xr:uid="{00000000-0005-0000-0000-00003D020000}"/>
    <cellStyle name="20% - Énfasis5 22" xfId="578" xr:uid="{00000000-0005-0000-0000-00003E020000}"/>
    <cellStyle name="20% - Énfasis5 23" xfId="579" xr:uid="{00000000-0005-0000-0000-00003F020000}"/>
    <cellStyle name="20% - Énfasis5 24" xfId="580" xr:uid="{00000000-0005-0000-0000-000040020000}"/>
    <cellStyle name="20% - Énfasis5 25" xfId="581" xr:uid="{00000000-0005-0000-0000-000041020000}"/>
    <cellStyle name="20% - Énfasis5 26" xfId="582" xr:uid="{00000000-0005-0000-0000-000042020000}"/>
    <cellStyle name="20% - Énfasis5 27" xfId="583" xr:uid="{00000000-0005-0000-0000-000043020000}"/>
    <cellStyle name="20% - Énfasis5 28" xfId="584" xr:uid="{00000000-0005-0000-0000-000044020000}"/>
    <cellStyle name="20% - Énfasis5 29" xfId="585" xr:uid="{00000000-0005-0000-0000-000045020000}"/>
    <cellStyle name="20% - Énfasis5 3" xfId="586" xr:uid="{00000000-0005-0000-0000-000046020000}"/>
    <cellStyle name="20% - Énfasis5 3 2" xfId="587" xr:uid="{00000000-0005-0000-0000-000047020000}"/>
    <cellStyle name="20% - Énfasis5 3 2 2" xfId="588" xr:uid="{00000000-0005-0000-0000-000048020000}"/>
    <cellStyle name="20% - Énfasis5 3 2 3" xfId="589" xr:uid="{00000000-0005-0000-0000-000049020000}"/>
    <cellStyle name="20% - Énfasis5 3 2 4" xfId="590" xr:uid="{00000000-0005-0000-0000-00004A020000}"/>
    <cellStyle name="20% - Énfasis5 3 2 5" xfId="591" xr:uid="{00000000-0005-0000-0000-00004B020000}"/>
    <cellStyle name="20% - Énfasis5 3 3" xfId="592" xr:uid="{00000000-0005-0000-0000-00004C020000}"/>
    <cellStyle name="20% - Énfasis5 3 4" xfId="593" xr:uid="{00000000-0005-0000-0000-00004D020000}"/>
    <cellStyle name="20% - Énfasis5 3 5" xfId="594" xr:uid="{00000000-0005-0000-0000-00004E020000}"/>
    <cellStyle name="20% - Énfasis5 3 6" xfId="595" xr:uid="{00000000-0005-0000-0000-00004F020000}"/>
    <cellStyle name="20% - Énfasis5 30" xfId="596" xr:uid="{00000000-0005-0000-0000-000050020000}"/>
    <cellStyle name="20% - Énfasis5 31" xfId="597" xr:uid="{00000000-0005-0000-0000-000051020000}"/>
    <cellStyle name="20% - Énfasis5 32" xfId="598" xr:uid="{00000000-0005-0000-0000-000052020000}"/>
    <cellStyle name="20% - Énfasis5 4" xfId="599" xr:uid="{00000000-0005-0000-0000-000053020000}"/>
    <cellStyle name="20% - Énfasis5 4 2" xfId="600" xr:uid="{00000000-0005-0000-0000-000054020000}"/>
    <cellStyle name="20% - Énfasis5 4 2 2" xfId="601" xr:uid="{00000000-0005-0000-0000-000055020000}"/>
    <cellStyle name="20% - Énfasis5 4 2 3" xfId="602" xr:uid="{00000000-0005-0000-0000-000056020000}"/>
    <cellStyle name="20% - Énfasis5 4 2 4" xfId="603" xr:uid="{00000000-0005-0000-0000-000057020000}"/>
    <cellStyle name="20% - Énfasis5 4 2 5" xfId="604" xr:uid="{00000000-0005-0000-0000-000058020000}"/>
    <cellStyle name="20% - Énfasis5 4 3" xfId="605" xr:uid="{00000000-0005-0000-0000-000059020000}"/>
    <cellStyle name="20% - Énfasis5 4 4" xfId="606" xr:uid="{00000000-0005-0000-0000-00005A020000}"/>
    <cellStyle name="20% - Énfasis5 4 5" xfId="607" xr:uid="{00000000-0005-0000-0000-00005B020000}"/>
    <cellStyle name="20% - Énfasis5 4 6" xfId="608" xr:uid="{00000000-0005-0000-0000-00005C020000}"/>
    <cellStyle name="20% - Énfasis5 5" xfId="609" xr:uid="{00000000-0005-0000-0000-00005D020000}"/>
    <cellStyle name="20% - Énfasis5 5 2" xfId="610" xr:uid="{00000000-0005-0000-0000-00005E020000}"/>
    <cellStyle name="20% - Énfasis5 5 2 2" xfId="611" xr:uid="{00000000-0005-0000-0000-00005F020000}"/>
    <cellStyle name="20% - Énfasis5 5 2 3" xfId="612" xr:uid="{00000000-0005-0000-0000-000060020000}"/>
    <cellStyle name="20% - Énfasis5 5 2 4" xfId="613" xr:uid="{00000000-0005-0000-0000-000061020000}"/>
    <cellStyle name="20% - Énfasis5 5 2 5" xfId="614" xr:uid="{00000000-0005-0000-0000-000062020000}"/>
    <cellStyle name="20% - Énfasis5 5 3" xfId="615" xr:uid="{00000000-0005-0000-0000-000063020000}"/>
    <cellStyle name="20% - Énfasis5 5 4" xfId="616" xr:uid="{00000000-0005-0000-0000-000064020000}"/>
    <cellStyle name="20% - Énfasis5 5 5" xfId="617" xr:uid="{00000000-0005-0000-0000-000065020000}"/>
    <cellStyle name="20% - Énfasis5 5 6" xfId="618" xr:uid="{00000000-0005-0000-0000-000066020000}"/>
    <cellStyle name="20% - Énfasis5 6" xfId="619" xr:uid="{00000000-0005-0000-0000-000067020000}"/>
    <cellStyle name="20% - Énfasis5 6 2" xfId="620" xr:uid="{00000000-0005-0000-0000-000068020000}"/>
    <cellStyle name="20% - Énfasis5 6 2 2" xfId="621" xr:uid="{00000000-0005-0000-0000-000069020000}"/>
    <cellStyle name="20% - Énfasis5 6 2 3" xfId="622" xr:uid="{00000000-0005-0000-0000-00006A020000}"/>
    <cellStyle name="20% - Énfasis5 6 2 4" xfId="623" xr:uid="{00000000-0005-0000-0000-00006B020000}"/>
    <cellStyle name="20% - Énfasis5 6 2 5" xfId="624" xr:uid="{00000000-0005-0000-0000-00006C020000}"/>
    <cellStyle name="20% - Énfasis5 6 3" xfId="625" xr:uid="{00000000-0005-0000-0000-00006D020000}"/>
    <cellStyle name="20% - Énfasis5 6 4" xfId="626" xr:uid="{00000000-0005-0000-0000-00006E020000}"/>
    <cellStyle name="20% - Énfasis5 6 5" xfId="627" xr:uid="{00000000-0005-0000-0000-00006F020000}"/>
    <cellStyle name="20% - Énfasis5 6 6" xfId="628" xr:uid="{00000000-0005-0000-0000-000070020000}"/>
    <cellStyle name="20% - Énfasis5 7" xfId="629" xr:uid="{00000000-0005-0000-0000-000071020000}"/>
    <cellStyle name="20% - Énfasis5 7 2" xfId="630" xr:uid="{00000000-0005-0000-0000-000072020000}"/>
    <cellStyle name="20% - Énfasis5 7 2 2" xfId="631" xr:uid="{00000000-0005-0000-0000-000073020000}"/>
    <cellStyle name="20% - Énfasis5 7 2 3" xfId="632" xr:uid="{00000000-0005-0000-0000-000074020000}"/>
    <cellStyle name="20% - Énfasis5 7 2 4" xfId="633" xr:uid="{00000000-0005-0000-0000-000075020000}"/>
    <cellStyle name="20% - Énfasis5 7 2 5" xfId="634" xr:uid="{00000000-0005-0000-0000-000076020000}"/>
    <cellStyle name="20% - Énfasis5 7 3" xfId="635" xr:uid="{00000000-0005-0000-0000-000077020000}"/>
    <cellStyle name="20% - Énfasis5 7 4" xfId="636" xr:uid="{00000000-0005-0000-0000-000078020000}"/>
    <cellStyle name="20% - Énfasis5 7 5" xfId="637" xr:uid="{00000000-0005-0000-0000-000079020000}"/>
    <cellStyle name="20% - Énfasis5 7 6" xfId="638" xr:uid="{00000000-0005-0000-0000-00007A020000}"/>
    <cellStyle name="20% - Énfasis5 8" xfId="639" xr:uid="{00000000-0005-0000-0000-00007B020000}"/>
    <cellStyle name="20% - Énfasis5 8 2" xfId="640" xr:uid="{00000000-0005-0000-0000-00007C020000}"/>
    <cellStyle name="20% - Énfasis5 8 2 2" xfId="641" xr:uid="{00000000-0005-0000-0000-00007D020000}"/>
    <cellStyle name="20% - Énfasis5 8 2 3" xfId="642" xr:uid="{00000000-0005-0000-0000-00007E020000}"/>
    <cellStyle name="20% - Énfasis5 8 2 4" xfId="643" xr:uid="{00000000-0005-0000-0000-00007F020000}"/>
    <cellStyle name="20% - Énfasis5 8 2 5" xfId="644" xr:uid="{00000000-0005-0000-0000-000080020000}"/>
    <cellStyle name="20% - Énfasis5 8 3" xfId="645" xr:uid="{00000000-0005-0000-0000-000081020000}"/>
    <cellStyle name="20% - Énfasis5 8 4" xfId="646" xr:uid="{00000000-0005-0000-0000-000082020000}"/>
    <cellStyle name="20% - Énfasis5 8 5" xfId="647" xr:uid="{00000000-0005-0000-0000-000083020000}"/>
    <cellStyle name="20% - Énfasis5 8 6" xfId="648" xr:uid="{00000000-0005-0000-0000-000084020000}"/>
    <cellStyle name="20% - Énfasis5 9" xfId="649" xr:uid="{00000000-0005-0000-0000-000085020000}"/>
    <cellStyle name="20% - Énfasis5 9 2" xfId="650" xr:uid="{00000000-0005-0000-0000-000086020000}"/>
    <cellStyle name="20% - Énfasis5 9 3" xfId="651" xr:uid="{00000000-0005-0000-0000-000087020000}"/>
    <cellStyle name="20% - Énfasis5 9 4" xfId="652" xr:uid="{00000000-0005-0000-0000-000088020000}"/>
    <cellStyle name="20% - Énfasis5 9 5" xfId="653" xr:uid="{00000000-0005-0000-0000-000089020000}"/>
    <cellStyle name="20% - Énfasis6 10" xfId="654" xr:uid="{00000000-0005-0000-0000-00008A020000}"/>
    <cellStyle name="20% - Énfasis6 10 2" xfId="655" xr:uid="{00000000-0005-0000-0000-00008B020000}"/>
    <cellStyle name="20% - Énfasis6 10 3" xfId="656" xr:uid="{00000000-0005-0000-0000-00008C020000}"/>
    <cellStyle name="20% - Énfasis6 10 4" xfId="657" xr:uid="{00000000-0005-0000-0000-00008D020000}"/>
    <cellStyle name="20% - Énfasis6 10 5" xfId="658" xr:uid="{00000000-0005-0000-0000-00008E020000}"/>
    <cellStyle name="20% - Énfasis6 11" xfId="659" xr:uid="{00000000-0005-0000-0000-00008F020000}"/>
    <cellStyle name="20% - Énfasis6 11 2" xfId="660" xr:uid="{00000000-0005-0000-0000-000090020000}"/>
    <cellStyle name="20% - Énfasis6 11 3" xfId="661" xr:uid="{00000000-0005-0000-0000-000091020000}"/>
    <cellStyle name="20% - Énfasis6 11 4" xfId="662" xr:uid="{00000000-0005-0000-0000-000092020000}"/>
    <cellStyle name="20% - Énfasis6 11 5" xfId="663" xr:uid="{00000000-0005-0000-0000-000093020000}"/>
    <cellStyle name="20% - Énfasis6 12" xfId="664" xr:uid="{00000000-0005-0000-0000-000094020000}"/>
    <cellStyle name="20% - Énfasis6 12 2" xfId="665" xr:uid="{00000000-0005-0000-0000-000095020000}"/>
    <cellStyle name="20% - Énfasis6 12 3" xfId="666" xr:uid="{00000000-0005-0000-0000-000096020000}"/>
    <cellStyle name="20% - Énfasis6 12 4" xfId="667" xr:uid="{00000000-0005-0000-0000-000097020000}"/>
    <cellStyle name="20% - Énfasis6 12 5" xfId="668" xr:uid="{00000000-0005-0000-0000-000098020000}"/>
    <cellStyle name="20% - Énfasis6 13" xfId="669" xr:uid="{00000000-0005-0000-0000-000099020000}"/>
    <cellStyle name="20% - Énfasis6 13 2" xfId="670" xr:uid="{00000000-0005-0000-0000-00009A020000}"/>
    <cellStyle name="20% - Énfasis6 13 3" xfId="671" xr:uid="{00000000-0005-0000-0000-00009B020000}"/>
    <cellStyle name="20% - Énfasis6 13 4" xfId="672" xr:uid="{00000000-0005-0000-0000-00009C020000}"/>
    <cellStyle name="20% - Énfasis6 13 5" xfId="673" xr:uid="{00000000-0005-0000-0000-00009D020000}"/>
    <cellStyle name="20% - Énfasis6 14" xfId="674" xr:uid="{00000000-0005-0000-0000-00009E020000}"/>
    <cellStyle name="20% - Énfasis6 14 2" xfId="675" xr:uid="{00000000-0005-0000-0000-00009F020000}"/>
    <cellStyle name="20% - Énfasis6 14 3" xfId="676" xr:uid="{00000000-0005-0000-0000-0000A0020000}"/>
    <cellStyle name="20% - Énfasis6 14 4" xfId="677" xr:uid="{00000000-0005-0000-0000-0000A1020000}"/>
    <cellStyle name="20% - Énfasis6 14 5" xfId="678" xr:uid="{00000000-0005-0000-0000-0000A2020000}"/>
    <cellStyle name="20% - Énfasis6 15" xfId="679" xr:uid="{00000000-0005-0000-0000-0000A3020000}"/>
    <cellStyle name="20% - Énfasis6 15 2" xfId="680" xr:uid="{00000000-0005-0000-0000-0000A4020000}"/>
    <cellStyle name="20% - Énfasis6 15 3" xfId="681" xr:uid="{00000000-0005-0000-0000-0000A5020000}"/>
    <cellStyle name="20% - Énfasis6 15 4" xfId="682" xr:uid="{00000000-0005-0000-0000-0000A6020000}"/>
    <cellStyle name="20% - Énfasis6 15 5" xfId="683" xr:uid="{00000000-0005-0000-0000-0000A7020000}"/>
    <cellStyle name="20% - Énfasis6 16" xfId="684" xr:uid="{00000000-0005-0000-0000-0000A8020000}"/>
    <cellStyle name="20% - Énfasis6 16 2" xfId="685" xr:uid="{00000000-0005-0000-0000-0000A9020000}"/>
    <cellStyle name="20% - Énfasis6 16 3" xfId="686" xr:uid="{00000000-0005-0000-0000-0000AA020000}"/>
    <cellStyle name="20% - Énfasis6 16 4" xfId="687" xr:uid="{00000000-0005-0000-0000-0000AB020000}"/>
    <cellStyle name="20% - Énfasis6 16 5" xfId="688" xr:uid="{00000000-0005-0000-0000-0000AC020000}"/>
    <cellStyle name="20% - Énfasis6 17" xfId="689" xr:uid="{00000000-0005-0000-0000-0000AD020000}"/>
    <cellStyle name="20% - Énfasis6 17 2" xfId="690" xr:uid="{00000000-0005-0000-0000-0000AE020000}"/>
    <cellStyle name="20% - Énfasis6 17 3" xfId="691" xr:uid="{00000000-0005-0000-0000-0000AF020000}"/>
    <cellStyle name="20% - Énfasis6 17 4" xfId="692" xr:uid="{00000000-0005-0000-0000-0000B0020000}"/>
    <cellStyle name="20% - Énfasis6 17 5" xfId="693" xr:uid="{00000000-0005-0000-0000-0000B1020000}"/>
    <cellStyle name="20% - Énfasis6 18" xfId="694" xr:uid="{00000000-0005-0000-0000-0000B2020000}"/>
    <cellStyle name="20% - Énfasis6 19" xfId="695" xr:uid="{00000000-0005-0000-0000-0000B3020000}"/>
    <cellStyle name="20% - Énfasis6 2" xfId="696" xr:uid="{00000000-0005-0000-0000-0000B4020000}"/>
    <cellStyle name="20% - Énfasis6 2 2" xfId="697" xr:uid="{00000000-0005-0000-0000-0000B5020000}"/>
    <cellStyle name="20% - Énfasis6 2 2 2" xfId="698" xr:uid="{00000000-0005-0000-0000-0000B6020000}"/>
    <cellStyle name="20% - Énfasis6 2 2 3" xfId="699" xr:uid="{00000000-0005-0000-0000-0000B7020000}"/>
    <cellStyle name="20% - Énfasis6 2 2 4" xfId="700" xr:uid="{00000000-0005-0000-0000-0000B8020000}"/>
    <cellStyle name="20% - Énfasis6 2 2 5" xfId="701" xr:uid="{00000000-0005-0000-0000-0000B9020000}"/>
    <cellStyle name="20% - Énfasis6 2 3" xfId="702" xr:uid="{00000000-0005-0000-0000-0000BA020000}"/>
    <cellStyle name="20% - Énfasis6 2 4" xfId="703" xr:uid="{00000000-0005-0000-0000-0000BB020000}"/>
    <cellStyle name="20% - Énfasis6 2 5" xfId="704" xr:uid="{00000000-0005-0000-0000-0000BC020000}"/>
    <cellStyle name="20% - Énfasis6 2 6" xfId="705" xr:uid="{00000000-0005-0000-0000-0000BD020000}"/>
    <cellStyle name="20% - Énfasis6 20" xfId="706" xr:uid="{00000000-0005-0000-0000-0000BE020000}"/>
    <cellStyle name="20% - Énfasis6 21" xfId="707" xr:uid="{00000000-0005-0000-0000-0000BF020000}"/>
    <cellStyle name="20% - Énfasis6 22" xfId="708" xr:uid="{00000000-0005-0000-0000-0000C0020000}"/>
    <cellStyle name="20% - Énfasis6 23" xfId="709" xr:uid="{00000000-0005-0000-0000-0000C1020000}"/>
    <cellStyle name="20% - Énfasis6 24" xfId="710" xr:uid="{00000000-0005-0000-0000-0000C2020000}"/>
    <cellStyle name="20% - Énfasis6 25" xfId="711" xr:uid="{00000000-0005-0000-0000-0000C3020000}"/>
    <cellStyle name="20% - Énfasis6 26" xfId="712" xr:uid="{00000000-0005-0000-0000-0000C4020000}"/>
    <cellStyle name="20% - Énfasis6 27" xfId="713" xr:uid="{00000000-0005-0000-0000-0000C5020000}"/>
    <cellStyle name="20% - Énfasis6 28" xfId="714" xr:uid="{00000000-0005-0000-0000-0000C6020000}"/>
    <cellStyle name="20% - Énfasis6 29" xfId="715" xr:uid="{00000000-0005-0000-0000-0000C7020000}"/>
    <cellStyle name="20% - Énfasis6 3" xfId="716" xr:uid="{00000000-0005-0000-0000-0000C8020000}"/>
    <cellStyle name="20% - Énfasis6 3 2" xfId="717" xr:uid="{00000000-0005-0000-0000-0000C9020000}"/>
    <cellStyle name="20% - Énfasis6 3 2 2" xfId="718" xr:uid="{00000000-0005-0000-0000-0000CA020000}"/>
    <cellStyle name="20% - Énfasis6 3 2 3" xfId="719" xr:uid="{00000000-0005-0000-0000-0000CB020000}"/>
    <cellStyle name="20% - Énfasis6 3 2 4" xfId="720" xr:uid="{00000000-0005-0000-0000-0000CC020000}"/>
    <cellStyle name="20% - Énfasis6 3 2 5" xfId="721" xr:uid="{00000000-0005-0000-0000-0000CD020000}"/>
    <cellStyle name="20% - Énfasis6 3 3" xfId="722" xr:uid="{00000000-0005-0000-0000-0000CE020000}"/>
    <cellStyle name="20% - Énfasis6 3 4" xfId="723" xr:uid="{00000000-0005-0000-0000-0000CF020000}"/>
    <cellStyle name="20% - Énfasis6 3 5" xfId="724" xr:uid="{00000000-0005-0000-0000-0000D0020000}"/>
    <cellStyle name="20% - Énfasis6 3 6" xfId="725" xr:uid="{00000000-0005-0000-0000-0000D1020000}"/>
    <cellStyle name="20% - Énfasis6 30" xfId="726" xr:uid="{00000000-0005-0000-0000-0000D2020000}"/>
    <cellStyle name="20% - Énfasis6 31" xfId="727" xr:uid="{00000000-0005-0000-0000-0000D3020000}"/>
    <cellStyle name="20% - Énfasis6 32" xfId="728" xr:uid="{00000000-0005-0000-0000-0000D4020000}"/>
    <cellStyle name="20% - Énfasis6 4" xfId="729" xr:uid="{00000000-0005-0000-0000-0000D5020000}"/>
    <cellStyle name="20% - Énfasis6 4 2" xfId="730" xr:uid="{00000000-0005-0000-0000-0000D6020000}"/>
    <cellStyle name="20% - Énfasis6 4 2 2" xfId="731" xr:uid="{00000000-0005-0000-0000-0000D7020000}"/>
    <cellStyle name="20% - Énfasis6 4 2 3" xfId="732" xr:uid="{00000000-0005-0000-0000-0000D8020000}"/>
    <cellStyle name="20% - Énfasis6 4 2 4" xfId="733" xr:uid="{00000000-0005-0000-0000-0000D9020000}"/>
    <cellStyle name="20% - Énfasis6 4 2 5" xfId="734" xr:uid="{00000000-0005-0000-0000-0000DA020000}"/>
    <cellStyle name="20% - Énfasis6 4 3" xfId="735" xr:uid="{00000000-0005-0000-0000-0000DB020000}"/>
    <cellStyle name="20% - Énfasis6 4 4" xfId="736" xr:uid="{00000000-0005-0000-0000-0000DC020000}"/>
    <cellStyle name="20% - Énfasis6 4 5" xfId="737" xr:uid="{00000000-0005-0000-0000-0000DD020000}"/>
    <cellStyle name="20% - Énfasis6 4 6" xfId="738" xr:uid="{00000000-0005-0000-0000-0000DE020000}"/>
    <cellStyle name="20% - Énfasis6 5" xfId="739" xr:uid="{00000000-0005-0000-0000-0000DF020000}"/>
    <cellStyle name="20% - Énfasis6 5 2" xfId="740" xr:uid="{00000000-0005-0000-0000-0000E0020000}"/>
    <cellStyle name="20% - Énfasis6 5 2 2" xfId="741" xr:uid="{00000000-0005-0000-0000-0000E1020000}"/>
    <cellStyle name="20% - Énfasis6 5 2 3" xfId="742" xr:uid="{00000000-0005-0000-0000-0000E2020000}"/>
    <cellStyle name="20% - Énfasis6 5 2 4" xfId="743" xr:uid="{00000000-0005-0000-0000-0000E3020000}"/>
    <cellStyle name="20% - Énfasis6 5 2 5" xfId="744" xr:uid="{00000000-0005-0000-0000-0000E4020000}"/>
    <cellStyle name="20% - Énfasis6 5 3" xfId="745" xr:uid="{00000000-0005-0000-0000-0000E5020000}"/>
    <cellStyle name="20% - Énfasis6 5 4" xfId="746" xr:uid="{00000000-0005-0000-0000-0000E6020000}"/>
    <cellStyle name="20% - Énfasis6 5 5" xfId="747" xr:uid="{00000000-0005-0000-0000-0000E7020000}"/>
    <cellStyle name="20% - Énfasis6 5 6" xfId="748" xr:uid="{00000000-0005-0000-0000-0000E8020000}"/>
    <cellStyle name="20% - Énfasis6 6" xfId="749" xr:uid="{00000000-0005-0000-0000-0000E9020000}"/>
    <cellStyle name="20% - Énfasis6 6 2" xfId="750" xr:uid="{00000000-0005-0000-0000-0000EA020000}"/>
    <cellStyle name="20% - Énfasis6 6 2 2" xfId="751" xr:uid="{00000000-0005-0000-0000-0000EB020000}"/>
    <cellStyle name="20% - Énfasis6 6 2 3" xfId="752" xr:uid="{00000000-0005-0000-0000-0000EC020000}"/>
    <cellStyle name="20% - Énfasis6 6 2 4" xfId="753" xr:uid="{00000000-0005-0000-0000-0000ED020000}"/>
    <cellStyle name="20% - Énfasis6 6 2 5" xfId="754" xr:uid="{00000000-0005-0000-0000-0000EE020000}"/>
    <cellStyle name="20% - Énfasis6 6 3" xfId="755" xr:uid="{00000000-0005-0000-0000-0000EF020000}"/>
    <cellStyle name="20% - Énfasis6 6 4" xfId="756" xr:uid="{00000000-0005-0000-0000-0000F0020000}"/>
    <cellStyle name="20% - Énfasis6 6 5" xfId="757" xr:uid="{00000000-0005-0000-0000-0000F1020000}"/>
    <cellStyle name="20% - Énfasis6 6 6" xfId="758" xr:uid="{00000000-0005-0000-0000-0000F2020000}"/>
    <cellStyle name="20% - Énfasis6 7" xfId="759" xr:uid="{00000000-0005-0000-0000-0000F3020000}"/>
    <cellStyle name="20% - Énfasis6 7 2" xfId="760" xr:uid="{00000000-0005-0000-0000-0000F4020000}"/>
    <cellStyle name="20% - Énfasis6 7 2 2" xfId="761" xr:uid="{00000000-0005-0000-0000-0000F5020000}"/>
    <cellStyle name="20% - Énfasis6 7 2 3" xfId="762" xr:uid="{00000000-0005-0000-0000-0000F6020000}"/>
    <cellStyle name="20% - Énfasis6 7 2 4" xfId="763" xr:uid="{00000000-0005-0000-0000-0000F7020000}"/>
    <cellStyle name="20% - Énfasis6 7 2 5" xfId="764" xr:uid="{00000000-0005-0000-0000-0000F8020000}"/>
    <cellStyle name="20% - Énfasis6 7 3" xfId="765" xr:uid="{00000000-0005-0000-0000-0000F9020000}"/>
    <cellStyle name="20% - Énfasis6 7 4" xfId="766" xr:uid="{00000000-0005-0000-0000-0000FA020000}"/>
    <cellStyle name="20% - Énfasis6 7 5" xfId="767" xr:uid="{00000000-0005-0000-0000-0000FB020000}"/>
    <cellStyle name="20% - Énfasis6 7 6" xfId="768" xr:uid="{00000000-0005-0000-0000-0000FC020000}"/>
    <cellStyle name="20% - Énfasis6 8" xfId="769" xr:uid="{00000000-0005-0000-0000-0000FD020000}"/>
    <cellStyle name="20% - Énfasis6 8 2" xfId="770" xr:uid="{00000000-0005-0000-0000-0000FE020000}"/>
    <cellStyle name="20% - Énfasis6 8 2 2" xfId="771" xr:uid="{00000000-0005-0000-0000-0000FF020000}"/>
    <cellStyle name="20% - Énfasis6 8 2 3" xfId="772" xr:uid="{00000000-0005-0000-0000-000000030000}"/>
    <cellStyle name="20% - Énfasis6 8 2 4" xfId="773" xr:uid="{00000000-0005-0000-0000-000001030000}"/>
    <cellStyle name="20% - Énfasis6 8 2 5" xfId="774" xr:uid="{00000000-0005-0000-0000-000002030000}"/>
    <cellStyle name="20% - Énfasis6 8 3" xfId="775" xr:uid="{00000000-0005-0000-0000-000003030000}"/>
    <cellStyle name="20% - Énfasis6 8 4" xfId="776" xr:uid="{00000000-0005-0000-0000-000004030000}"/>
    <cellStyle name="20% - Énfasis6 8 5" xfId="777" xr:uid="{00000000-0005-0000-0000-000005030000}"/>
    <cellStyle name="20% - Énfasis6 8 6" xfId="778" xr:uid="{00000000-0005-0000-0000-000006030000}"/>
    <cellStyle name="20% - Énfasis6 9" xfId="779" xr:uid="{00000000-0005-0000-0000-000007030000}"/>
    <cellStyle name="20% - Énfasis6 9 2" xfId="780" xr:uid="{00000000-0005-0000-0000-000008030000}"/>
    <cellStyle name="20% - Énfasis6 9 3" xfId="781" xr:uid="{00000000-0005-0000-0000-000009030000}"/>
    <cellStyle name="20% - Énfasis6 9 4" xfId="782" xr:uid="{00000000-0005-0000-0000-00000A030000}"/>
    <cellStyle name="20% - Énfasis6 9 5" xfId="783" xr:uid="{00000000-0005-0000-0000-00000B030000}"/>
    <cellStyle name="40% - Énfasis1 10" xfId="784" xr:uid="{00000000-0005-0000-0000-00000C030000}"/>
    <cellStyle name="40% - Énfasis1 10 2" xfId="785" xr:uid="{00000000-0005-0000-0000-00000D030000}"/>
    <cellStyle name="40% - Énfasis1 10 3" xfId="786" xr:uid="{00000000-0005-0000-0000-00000E030000}"/>
    <cellStyle name="40% - Énfasis1 10 4" xfId="787" xr:uid="{00000000-0005-0000-0000-00000F030000}"/>
    <cellStyle name="40% - Énfasis1 10 5" xfId="788" xr:uid="{00000000-0005-0000-0000-000010030000}"/>
    <cellStyle name="40% - Énfasis1 11" xfId="789" xr:uid="{00000000-0005-0000-0000-000011030000}"/>
    <cellStyle name="40% - Énfasis1 11 2" xfId="790" xr:uid="{00000000-0005-0000-0000-000012030000}"/>
    <cellStyle name="40% - Énfasis1 11 3" xfId="791" xr:uid="{00000000-0005-0000-0000-000013030000}"/>
    <cellStyle name="40% - Énfasis1 11 4" xfId="792" xr:uid="{00000000-0005-0000-0000-000014030000}"/>
    <cellStyle name="40% - Énfasis1 11 5" xfId="793" xr:uid="{00000000-0005-0000-0000-000015030000}"/>
    <cellStyle name="40% - Énfasis1 12" xfId="794" xr:uid="{00000000-0005-0000-0000-000016030000}"/>
    <cellStyle name="40% - Énfasis1 12 2" xfId="795" xr:uid="{00000000-0005-0000-0000-000017030000}"/>
    <cellStyle name="40% - Énfasis1 12 3" xfId="796" xr:uid="{00000000-0005-0000-0000-000018030000}"/>
    <cellStyle name="40% - Énfasis1 12 4" xfId="797" xr:uid="{00000000-0005-0000-0000-000019030000}"/>
    <cellStyle name="40% - Énfasis1 12 5" xfId="798" xr:uid="{00000000-0005-0000-0000-00001A030000}"/>
    <cellStyle name="40% - Énfasis1 13" xfId="799" xr:uid="{00000000-0005-0000-0000-00001B030000}"/>
    <cellStyle name="40% - Énfasis1 13 2" xfId="800" xr:uid="{00000000-0005-0000-0000-00001C030000}"/>
    <cellStyle name="40% - Énfasis1 13 3" xfId="801" xr:uid="{00000000-0005-0000-0000-00001D030000}"/>
    <cellStyle name="40% - Énfasis1 13 4" xfId="802" xr:uid="{00000000-0005-0000-0000-00001E030000}"/>
    <cellStyle name="40% - Énfasis1 13 5" xfId="803" xr:uid="{00000000-0005-0000-0000-00001F030000}"/>
    <cellStyle name="40% - Énfasis1 14" xfId="804" xr:uid="{00000000-0005-0000-0000-000020030000}"/>
    <cellStyle name="40% - Énfasis1 14 2" xfId="805" xr:uid="{00000000-0005-0000-0000-000021030000}"/>
    <cellStyle name="40% - Énfasis1 14 3" xfId="806" xr:uid="{00000000-0005-0000-0000-000022030000}"/>
    <cellStyle name="40% - Énfasis1 14 4" xfId="807" xr:uid="{00000000-0005-0000-0000-000023030000}"/>
    <cellStyle name="40% - Énfasis1 14 5" xfId="808" xr:uid="{00000000-0005-0000-0000-000024030000}"/>
    <cellStyle name="40% - Énfasis1 15" xfId="809" xr:uid="{00000000-0005-0000-0000-000025030000}"/>
    <cellStyle name="40% - Énfasis1 15 2" xfId="810" xr:uid="{00000000-0005-0000-0000-000026030000}"/>
    <cellStyle name="40% - Énfasis1 15 3" xfId="811" xr:uid="{00000000-0005-0000-0000-000027030000}"/>
    <cellStyle name="40% - Énfasis1 15 4" xfId="812" xr:uid="{00000000-0005-0000-0000-000028030000}"/>
    <cellStyle name="40% - Énfasis1 15 5" xfId="813" xr:uid="{00000000-0005-0000-0000-000029030000}"/>
    <cellStyle name="40% - Énfasis1 16" xfId="814" xr:uid="{00000000-0005-0000-0000-00002A030000}"/>
    <cellStyle name="40% - Énfasis1 16 2" xfId="815" xr:uid="{00000000-0005-0000-0000-00002B030000}"/>
    <cellStyle name="40% - Énfasis1 16 3" xfId="816" xr:uid="{00000000-0005-0000-0000-00002C030000}"/>
    <cellStyle name="40% - Énfasis1 16 4" xfId="817" xr:uid="{00000000-0005-0000-0000-00002D030000}"/>
    <cellStyle name="40% - Énfasis1 16 5" xfId="818" xr:uid="{00000000-0005-0000-0000-00002E030000}"/>
    <cellStyle name="40% - Énfasis1 17" xfId="819" xr:uid="{00000000-0005-0000-0000-00002F030000}"/>
    <cellStyle name="40% - Énfasis1 17 2" xfId="820" xr:uid="{00000000-0005-0000-0000-000030030000}"/>
    <cellStyle name="40% - Énfasis1 17 3" xfId="821" xr:uid="{00000000-0005-0000-0000-000031030000}"/>
    <cellStyle name="40% - Énfasis1 17 4" xfId="822" xr:uid="{00000000-0005-0000-0000-000032030000}"/>
    <cellStyle name="40% - Énfasis1 17 5" xfId="823" xr:uid="{00000000-0005-0000-0000-000033030000}"/>
    <cellStyle name="40% - Énfasis1 18" xfId="824" xr:uid="{00000000-0005-0000-0000-000034030000}"/>
    <cellStyle name="40% - Énfasis1 19" xfId="825" xr:uid="{00000000-0005-0000-0000-000035030000}"/>
    <cellStyle name="40% - Énfasis1 2" xfId="826" xr:uid="{00000000-0005-0000-0000-000036030000}"/>
    <cellStyle name="40% - Énfasis1 2 2" xfId="827" xr:uid="{00000000-0005-0000-0000-000037030000}"/>
    <cellStyle name="40% - Énfasis1 2 2 2" xfId="828" xr:uid="{00000000-0005-0000-0000-000038030000}"/>
    <cellStyle name="40% - Énfasis1 2 2 3" xfId="829" xr:uid="{00000000-0005-0000-0000-000039030000}"/>
    <cellStyle name="40% - Énfasis1 2 2 4" xfId="830" xr:uid="{00000000-0005-0000-0000-00003A030000}"/>
    <cellStyle name="40% - Énfasis1 2 2 5" xfId="831" xr:uid="{00000000-0005-0000-0000-00003B030000}"/>
    <cellStyle name="40% - Énfasis1 2 3" xfId="832" xr:uid="{00000000-0005-0000-0000-00003C030000}"/>
    <cellStyle name="40% - Énfasis1 2 4" xfId="833" xr:uid="{00000000-0005-0000-0000-00003D030000}"/>
    <cellStyle name="40% - Énfasis1 2 5" xfId="834" xr:uid="{00000000-0005-0000-0000-00003E030000}"/>
    <cellStyle name="40% - Énfasis1 2 6" xfId="835" xr:uid="{00000000-0005-0000-0000-00003F030000}"/>
    <cellStyle name="40% - Énfasis1 20" xfId="836" xr:uid="{00000000-0005-0000-0000-000040030000}"/>
    <cellStyle name="40% - Énfasis1 21" xfId="837" xr:uid="{00000000-0005-0000-0000-000041030000}"/>
    <cellStyle name="40% - Énfasis1 22" xfId="838" xr:uid="{00000000-0005-0000-0000-000042030000}"/>
    <cellStyle name="40% - Énfasis1 23" xfId="839" xr:uid="{00000000-0005-0000-0000-000043030000}"/>
    <cellStyle name="40% - Énfasis1 24" xfId="840" xr:uid="{00000000-0005-0000-0000-000044030000}"/>
    <cellStyle name="40% - Énfasis1 25" xfId="841" xr:uid="{00000000-0005-0000-0000-000045030000}"/>
    <cellStyle name="40% - Énfasis1 26" xfId="842" xr:uid="{00000000-0005-0000-0000-000046030000}"/>
    <cellStyle name="40% - Énfasis1 27" xfId="843" xr:uid="{00000000-0005-0000-0000-000047030000}"/>
    <cellStyle name="40% - Énfasis1 28" xfId="844" xr:uid="{00000000-0005-0000-0000-000048030000}"/>
    <cellStyle name="40% - Énfasis1 29" xfId="845" xr:uid="{00000000-0005-0000-0000-000049030000}"/>
    <cellStyle name="40% - Énfasis1 3" xfId="846" xr:uid="{00000000-0005-0000-0000-00004A030000}"/>
    <cellStyle name="40% - Énfasis1 3 2" xfId="847" xr:uid="{00000000-0005-0000-0000-00004B030000}"/>
    <cellStyle name="40% - Énfasis1 3 2 2" xfId="848" xr:uid="{00000000-0005-0000-0000-00004C030000}"/>
    <cellStyle name="40% - Énfasis1 3 2 3" xfId="849" xr:uid="{00000000-0005-0000-0000-00004D030000}"/>
    <cellStyle name="40% - Énfasis1 3 2 4" xfId="850" xr:uid="{00000000-0005-0000-0000-00004E030000}"/>
    <cellStyle name="40% - Énfasis1 3 2 5" xfId="851" xr:uid="{00000000-0005-0000-0000-00004F030000}"/>
    <cellStyle name="40% - Énfasis1 3 3" xfId="852" xr:uid="{00000000-0005-0000-0000-000050030000}"/>
    <cellStyle name="40% - Énfasis1 3 4" xfId="853" xr:uid="{00000000-0005-0000-0000-000051030000}"/>
    <cellStyle name="40% - Énfasis1 3 5" xfId="854" xr:uid="{00000000-0005-0000-0000-000052030000}"/>
    <cellStyle name="40% - Énfasis1 3 6" xfId="855" xr:uid="{00000000-0005-0000-0000-000053030000}"/>
    <cellStyle name="40% - Énfasis1 30" xfId="856" xr:uid="{00000000-0005-0000-0000-000054030000}"/>
    <cellStyle name="40% - Énfasis1 31" xfId="857" xr:uid="{00000000-0005-0000-0000-000055030000}"/>
    <cellStyle name="40% - Énfasis1 32" xfId="858" xr:uid="{00000000-0005-0000-0000-000056030000}"/>
    <cellStyle name="40% - Énfasis1 4" xfId="859" xr:uid="{00000000-0005-0000-0000-000057030000}"/>
    <cellStyle name="40% - Énfasis1 4 2" xfId="860" xr:uid="{00000000-0005-0000-0000-000058030000}"/>
    <cellStyle name="40% - Énfasis1 4 2 2" xfId="861" xr:uid="{00000000-0005-0000-0000-000059030000}"/>
    <cellStyle name="40% - Énfasis1 4 2 3" xfId="862" xr:uid="{00000000-0005-0000-0000-00005A030000}"/>
    <cellStyle name="40% - Énfasis1 4 2 4" xfId="863" xr:uid="{00000000-0005-0000-0000-00005B030000}"/>
    <cellStyle name="40% - Énfasis1 4 2 5" xfId="864" xr:uid="{00000000-0005-0000-0000-00005C030000}"/>
    <cellStyle name="40% - Énfasis1 4 3" xfId="865" xr:uid="{00000000-0005-0000-0000-00005D030000}"/>
    <cellStyle name="40% - Énfasis1 4 4" xfId="866" xr:uid="{00000000-0005-0000-0000-00005E030000}"/>
    <cellStyle name="40% - Énfasis1 4 5" xfId="867" xr:uid="{00000000-0005-0000-0000-00005F030000}"/>
    <cellStyle name="40% - Énfasis1 4 6" xfId="868" xr:uid="{00000000-0005-0000-0000-000060030000}"/>
    <cellStyle name="40% - Énfasis1 5" xfId="869" xr:uid="{00000000-0005-0000-0000-000061030000}"/>
    <cellStyle name="40% - Énfasis1 5 2" xfId="870" xr:uid="{00000000-0005-0000-0000-000062030000}"/>
    <cellStyle name="40% - Énfasis1 5 2 2" xfId="871" xr:uid="{00000000-0005-0000-0000-000063030000}"/>
    <cellStyle name="40% - Énfasis1 5 2 3" xfId="872" xr:uid="{00000000-0005-0000-0000-000064030000}"/>
    <cellStyle name="40% - Énfasis1 5 2 4" xfId="873" xr:uid="{00000000-0005-0000-0000-000065030000}"/>
    <cellStyle name="40% - Énfasis1 5 2 5" xfId="874" xr:uid="{00000000-0005-0000-0000-000066030000}"/>
    <cellStyle name="40% - Énfasis1 5 3" xfId="875" xr:uid="{00000000-0005-0000-0000-000067030000}"/>
    <cellStyle name="40% - Énfasis1 5 4" xfId="876" xr:uid="{00000000-0005-0000-0000-000068030000}"/>
    <cellStyle name="40% - Énfasis1 5 5" xfId="877" xr:uid="{00000000-0005-0000-0000-000069030000}"/>
    <cellStyle name="40% - Énfasis1 5 6" xfId="878" xr:uid="{00000000-0005-0000-0000-00006A030000}"/>
    <cellStyle name="40% - Énfasis1 6" xfId="879" xr:uid="{00000000-0005-0000-0000-00006B030000}"/>
    <cellStyle name="40% - Énfasis1 6 2" xfId="880" xr:uid="{00000000-0005-0000-0000-00006C030000}"/>
    <cellStyle name="40% - Énfasis1 6 2 2" xfId="881" xr:uid="{00000000-0005-0000-0000-00006D030000}"/>
    <cellStyle name="40% - Énfasis1 6 2 3" xfId="882" xr:uid="{00000000-0005-0000-0000-00006E030000}"/>
    <cellStyle name="40% - Énfasis1 6 2 4" xfId="883" xr:uid="{00000000-0005-0000-0000-00006F030000}"/>
    <cellStyle name="40% - Énfasis1 6 2 5" xfId="884" xr:uid="{00000000-0005-0000-0000-000070030000}"/>
    <cellStyle name="40% - Énfasis1 6 3" xfId="885" xr:uid="{00000000-0005-0000-0000-000071030000}"/>
    <cellStyle name="40% - Énfasis1 6 4" xfId="886" xr:uid="{00000000-0005-0000-0000-000072030000}"/>
    <cellStyle name="40% - Énfasis1 6 5" xfId="887" xr:uid="{00000000-0005-0000-0000-000073030000}"/>
    <cellStyle name="40% - Énfasis1 6 6" xfId="888" xr:uid="{00000000-0005-0000-0000-000074030000}"/>
    <cellStyle name="40% - Énfasis1 7" xfId="889" xr:uid="{00000000-0005-0000-0000-000075030000}"/>
    <cellStyle name="40% - Énfasis1 7 2" xfId="890" xr:uid="{00000000-0005-0000-0000-000076030000}"/>
    <cellStyle name="40% - Énfasis1 7 2 2" xfId="891" xr:uid="{00000000-0005-0000-0000-000077030000}"/>
    <cellStyle name="40% - Énfasis1 7 2 3" xfId="892" xr:uid="{00000000-0005-0000-0000-000078030000}"/>
    <cellStyle name="40% - Énfasis1 7 2 4" xfId="893" xr:uid="{00000000-0005-0000-0000-000079030000}"/>
    <cellStyle name="40% - Énfasis1 7 2 5" xfId="894" xr:uid="{00000000-0005-0000-0000-00007A030000}"/>
    <cellStyle name="40% - Énfasis1 7 3" xfId="895" xr:uid="{00000000-0005-0000-0000-00007B030000}"/>
    <cellStyle name="40% - Énfasis1 7 4" xfId="896" xr:uid="{00000000-0005-0000-0000-00007C030000}"/>
    <cellStyle name="40% - Énfasis1 7 5" xfId="897" xr:uid="{00000000-0005-0000-0000-00007D030000}"/>
    <cellStyle name="40% - Énfasis1 7 6" xfId="898" xr:uid="{00000000-0005-0000-0000-00007E030000}"/>
    <cellStyle name="40% - Énfasis1 8" xfId="899" xr:uid="{00000000-0005-0000-0000-00007F030000}"/>
    <cellStyle name="40% - Énfasis1 8 2" xfId="900" xr:uid="{00000000-0005-0000-0000-000080030000}"/>
    <cellStyle name="40% - Énfasis1 8 2 2" xfId="901" xr:uid="{00000000-0005-0000-0000-000081030000}"/>
    <cellStyle name="40% - Énfasis1 8 2 3" xfId="902" xr:uid="{00000000-0005-0000-0000-000082030000}"/>
    <cellStyle name="40% - Énfasis1 8 2 4" xfId="903" xr:uid="{00000000-0005-0000-0000-000083030000}"/>
    <cellStyle name="40% - Énfasis1 8 2 5" xfId="904" xr:uid="{00000000-0005-0000-0000-000084030000}"/>
    <cellStyle name="40% - Énfasis1 8 3" xfId="905" xr:uid="{00000000-0005-0000-0000-000085030000}"/>
    <cellStyle name="40% - Énfasis1 8 4" xfId="906" xr:uid="{00000000-0005-0000-0000-000086030000}"/>
    <cellStyle name="40% - Énfasis1 8 5" xfId="907" xr:uid="{00000000-0005-0000-0000-000087030000}"/>
    <cellStyle name="40% - Énfasis1 8 6" xfId="908" xr:uid="{00000000-0005-0000-0000-000088030000}"/>
    <cellStyle name="40% - Énfasis1 9" xfId="909" xr:uid="{00000000-0005-0000-0000-000089030000}"/>
    <cellStyle name="40% - Énfasis1 9 2" xfId="910" xr:uid="{00000000-0005-0000-0000-00008A030000}"/>
    <cellStyle name="40% - Énfasis1 9 3" xfId="911" xr:uid="{00000000-0005-0000-0000-00008B030000}"/>
    <cellStyle name="40% - Énfasis1 9 4" xfId="912" xr:uid="{00000000-0005-0000-0000-00008C030000}"/>
    <cellStyle name="40% - Énfasis1 9 5" xfId="913" xr:uid="{00000000-0005-0000-0000-00008D030000}"/>
    <cellStyle name="40% - Énfasis2 10" xfId="914" xr:uid="{00000000-0005-0000-0000-00008E030000}"/>
    <cellStyle name="40% - Énfasis2 10 2" xfId="915" xr:uid="{00000000-0005-0000-0000-00008F030000}"/>
    <cellStyle name="40% - Énfasis2 10 3" xfId="916" xr:uid="{00000000-0005-0000-0000-000090030000}"/>
    <cellStyle name="40% - Énfasis2 10 4" xfId="917" xr:uid="{00000000-0005-0000-0000-000091030000}"/>
    <cellStyle name="40% - Énfasis2 10 5" xfId="918" xr:uid="{00000000-0005-0000-0000-000092030000}"/>
    <cellStyle name="40% - Énfasis2 11" xfId="919" xr:uid="{00000000-0005-0000-0000-000093030000}"/>
    <cellStyle name="40% - Énfasis2 11 2" xfId="920" xr:uid="{00000000-0005-0000-0000-000094030000}"/>
    <cellStyle name="40% - Énfasis2 11 3" xfId="921" xr:uid="{00000000-0005-0000-0000-000095030000}"/>
    <cellStyle name="40% - Énfasis2 11 4" xfId="922" xr:uid="{00000000-0005-0000-0000-000096030000}"/>
    <cellStyle name="40% - Énfasis2 11 5" xfId="923" xr:uid="{00000000-0005-0000-0000-000097030000}"/>
    <cellStyle name="40% - Énfasis2 12" xfId="924" xr:uid="{00000000-0005-0000-0000-000098030000}"/>
    <cellStyle name="40% - Énfasis2 12 2" xfId="925" xr:uid="{00000000-0005-0000-0000-000099030000}"/>
    <cellStyle name="40% - Énfasis2 12 3" xfId="926" xr:uid="{00000000-0005-0000-0000-00009A030000}"/>
    <cellStyle name="40% - Énfasis2 12 4" xfId="927" xr:uid="{00000000-0005-0000-0000-00009B030000}"/>
    <cellStyle name="40% - Énfasis2 12 5" xfId="928" xr:uid="{00000000-0005-0000-0000-00009C030000}"/>
    <cellStyle name="40% - Énfasis2 13" xfId="929" xr:uid="{00000000-0005-0000-0000-00009D030000}"/>
    <cellStyle name="40% - Énfasis2 13 2" xfId="930" xr:uid="{00000000-0005-0000-0000-00009E030000}"/>
    <cellStyle name="40% - Énfasis2 13 3" xfId="931" xr:uid="{00000000-0005-0000-0000-00009F030000}"/>
    <cellStyle name="40% - Énfasis2 13 4" xfId="932" xr:uid="{00000000-0005-0000-0000-0000A0030000}"/>
    <cellStyle name="40% - Énfasis2 13 5" xfId="933" xr:uid="{00000000-0005-0000-0000-0000A1030000}"/>
    <cellStyle name="40% - Énfasis2 14" xfId="934" xr:uid="{00000000-0005-0000-0000-0000A2030000}"/>
    <cellStyle name="40% - Énfasis2 14 2" xfId="935" xr:uid="{00000000-0005-0000-0000-0000A3030000}"/>
    <cellStyle name="40% - Énfasis2 14 3" xfId="936" xr:uid="{00000000-0005-0000-0000-0000A4030000}"/>
    <cellStyle name="40% - Énfasis2 14 4" xfId="937" xr:uid="{00000000-0005-0000-0000-0000A5030000}"/>
    <cellStyle name="40% - Énfasis2 14 5" xfId="938" xr:uid="{00000000-0005-0000-0000-0000A6030000}"/>
    <cellStyle name="40% - Énfasis2 15" xfId="939" xr:uid="{00000000-0005-0000-0000-0000A7030000}"/>
    <cellStyle name="40% - Énfasis2 15 2" xfId="940" xr:uid="{00000000-0005-0000-0000-0000A8030000}"/>
    <cellStyle name="40% - Énfasis2 15 3" xfId="941" xr:uid="{00000000-0005-0000-0000-0000A9030000}"/>
    <cellStyle name="40% - Énfasis2 15 4" xfId="942" xr:uid="{00000000-0005-0000-0000-0000AA030000}"/>
    <cellStyle name="40% - Énfasis2 15 5" xfId="943" xr:uid="{00000000-0005-0000-0000-0000AB030000}"/>
    <cellStyle name="40% - Énfasis2 16" xfId="944" xr:uid="{00000000-0005-0000-0000-0000AC030000}"/>
    <cellStyle name="40% - Énfasis2 16 2" xfId="945" xr:uid="{00000000-0005-0000-0000-0000AD030000}"/>
    <cellStyle name="40% - Énfasis2 16 3" xfId="946" xr:uid="{00000000-0005-0000-0000-0000AE030000}"/>
    <cellStyle name="40% - Énfasis2 16 4" xfId="947" xr:uid="{00000000-0005-0000-0000-0000AF030000}"/>
    <cellStyle name="40% - Énfasis2 16 5" xfId="948" xr:uid="{00000000-0005-0000-0000-0000B0030000}"/>
    <cellStyle name="40% - Énfasis2 17" xfId="949" xr:uid="{00000000-0005-0000-0000-0000B1030000}"/>
    <cellStyle name="40% - Énfasis2 17 2" xfId="950" xr:uid="{00000000-0005-0000-0000-0000B2030000}"/>
    <cellStyle name="40% - Énfasis2 17 3" xfId="951" xr:uid="{00000000-0005-0000-0000-0000B3030000}"/>
    <cellStyle name="40% - Énfasis2 17 4" xfId="952" xr:uid="{00000000-0005-0000-0000-0000B4030000}"/>
    <cellStyle name="40% - Énfasis2 17 5" xfId="953" xr:uid="{00000000-0005-0000-0000-0000B5030000}"/>
    <cellStyle name="40% - Énfasis2 18" xfId="954" xr:uid="{00000000-0005-0000-0000-0000B6030000}"/>
    <cellStyle name="40% - Énfasis2 19" xfId="955" xr:uid="{00000000-0005-0000-0000-0000B7030000}"/>
    <cellStyle name="40% - Énfasis2 2" xfId="956" xr:uid="{00000000-0005-0000-0000-0000B8030000}"/>
    <cellStyle name="40% - Énfasis2 2 2" xfId="957" xr:uid="{00000000-0005-0000-0000-0000B9030000}"/>
    <cellStyle name="40% - Énfasis2 2 2 2" xfId="958" xr:uid="{00000000-0005-0000-0000-0000BA030000}"/>
    <cellStyle name="40% - Énfasis2 2 2 3" xfId="959" xr:uid="{00000000-0005-0000-0000-0000BB030000}"/>
    <cellStyle name="40% - Énfasis2 2 2 4" xfId="960" xr:uid="{00000000-0005-0000-0000-0000BC030000}"/>
    <cellStyle name="40% - Énfasis2 2 2 5" xfId="961" xr:uid="{00000000-0005-0000-0000-0000BD030000}"/>
    <cellStyle name="40% - Énfasis2 2 3" xfId="962" xr:uid="{00000000-0005-0000-0000-0000BE030000}"/>
    <cellStyle name="40% - Énfasis2 2 4" xfId="963" xr:uid="{00000000-0005-0000-0000-0000BF030000}"/>
    <cellStyle name="40% - Énfasis2 2 5" xfId="964" xr:uid="{00000000-0005-0000-0000-0000C0030000}"/>
    <cellStyle name="40% - Énfasis2 2 6" xfId="965" xr:uid="{00000000-0005-0000-0000-0000C1030000}"/>
    <cellStyle name="40% - Énfasis2 20" xfId="966" xr:uid="{00000000-0005-0000-0000-0000C2030000}"/>
    <cellStyle name="40% - Énfasis2 21" xfId="967" xr:uid="{00000000-0005-0000-0000-0000C3030000}"/>
    <cellStyle name="40% - Énfasis2 22" xfId="968" xr:uid="{00000000-0005-0000-0000-0000C4030000}"/>
    <cellStyle name="40% - Énfasis2 23" xfId="969" xr:uid="{00000000-0005-0000-0000-0000C5030000}"/>
    <cellStyle name="40% - Énfasis2 24" xfId="970" xr:uid="{00000000-0005-0000-0000-0000C6030000}"/>
    <cellStyle name="40% - Énfasis2 25" xfId="971" xr:uid="{00000000-0005-0000-0000-0000C7030000}"/>
    <cellStyle name="40% - Énfasis2 26" xfId="972" xr:uid="{00000000-0005-0000-0000-0000C8030000}"/>
    <cellStyle name="40% - Énfasis2 27" xfId="973" xr:uid="{00000000-0005-0000-0000-0000C9030000}"/>
    <cellStyle name="40% - Énfasis2 28" xfId="974" xr:uid="{00000000-0005-0000-0000-0000CA030000}"/>
    <cellStyle name="40% - Énfasis2 29" xfId="975" xr:uid="{00000000-0005-0000-0000-0000CB030000}"/>
    <cellStyle name="40% - Énfasis2 3" xfId="976" xr:uid="{00000000-0005-0000-0000-0000CC030000}"/>
    <cellStyle name="40% - Énfasis2 3 2" xfId="977" xr:uid="{00000000-0005-0000-0000-0000CD030000}"/>
    <cellStyle name="40% - Énfasis2 3 2 2" xfId="978" xr:uid="{00000000-0005-0000-0000-0000CE030000}"/>
    <cellStyle name="40% - Énfasis2 3 2 3" xfId="979" xr:uid="{00000000-0005-0000-0000-0000CF030000}"/>
    <cellStyle name="40% - Énfasis2 3 2 4" xfId="980" xr:uid="{00000000-0005-0000-0000-0000D0030000}"/>
    <cellStyle name="40% - Énfasis2 3 2 5" xfId="981" xr:uid="{00000000-0005-0000-0000-0000D1030000}"/>
    <cellStyle name="40% - Énfasis2 3 3" xfId="982" xr:uid="{00000000-0005-0000-0000-0000D2030000}"/>
    <cellStyle name="40% - Énfasis2 3 4" xfId="983" xr:uid="{00000000-0005-0000-0000-0000D3030000}"/>
    <cellStyle name="40% - Énfasis2 3 5" xfId="984" xr:uid="{00000000-0005-0000-0000-0000D4030000}"/>
    <cellStyle name="40% - Énfasis2 3 6" xfId="985" xr:uid="{00000000-0005-0000-0000-0000D5030000}"/>
    <cellStyle name="40% - Énfasis2 30" xfId="986" xr:uid="{00000000-0005-0000-0000-0000D6030000}"/>
    <cellStyle name="40% - Énfasis2 31" xfId="987" xr:uid="{00000000-0005-0000-0000-0000D7030000}"/>
    <cellStyle name="40% - Énfasis2 32" xfId="988" xr:uid="{00000000-0005-0000-0000-0000D8030000}"/>
    <cellStyle name="40% - Énfasis2 4" xfId="989" xr:uid="{00000000-0005-0000-0000-0000D9030000}"/>
    <cellStyle name="40% - Énfasis2 4 2" xfId="990" xr:uid="{00000000-0005-0000-0000-0000DA030000}"/>
    <cellStyle name="40% - Énfasis2 4 2 2" xfId="991" xr:uid="{00000000-0005-0000-0000-0000DB030000}"/>
    <cellStyle name="40% - Énfasis2 4 2 3" xfId="992" xr:uid="{00000000-0005-0000-0000-0000DC030000}"/>
    <cellStyle name="40% - Énfasis2 4 2 4" xfId="993" xr:uid="{00000000-0005-0000-0000-0000DD030000}"/>
    <cellStyle name="40% - Énfasis2 4 2 5" xfId="994" xr:uid="{00000000-0005-0000-0000-0000DE030000}"/>
    <cellStyle name="40% - Énfasis2 4 3" xfId="995" xr:uid="{00000000-0005-0000-0000-0000DF030000}"/>
    <cellStyle name="40% - Énfasis2 4 4" xfId="996" xr:uid="{00000000-0005-0000-0000-0000E0030000}"/>
    <cellStyle name="40% - Énfasis2 4 5" xfId="997" xr:uid="{00000000-0005-0000-0000-0000E1030000}"/>
    <cellStyle name="40% - Énfasis2 4 6" xfId="998" xr:uid="{00000000-0005-0000-0000-0000E2030000}"/>
    <cellStyle name="40% - Énfasis2 5" xfId="999" xr:uid="{00000000-0005-0000-0000-0000E3030000}"/>
    <cellStyle name="40% - Énfasis2 5 2" xfId="1000" xr:uid="{00000000-0005-0000-0000-0000E4030000}"/>
    <cellStyle name="40% - Énfasis2 5 2 2" xfId="1001" xr:uid="{00000000-0005-0000-0000-0000E5030000}"/>
    <cellStyle name="40% - Énfasis2 5 2 3" xfId="1002" xr:uid="{00000000-0005-0000-0000-0000E6030000}"/>
    <cellStyle name="40% - Énfasis2 5 2 4" xfId="1003" xr:uid="{00000000-0005-0000-0000-0000E7030000}"/>
    <cellStyle name="40% - Énfasis2 5 2 5" xfId="1004" xr:uid="{00000000-0005-0000-0000-0000E8030000}"/>
    <cellStyle name="40% - Énfasis2 5 3" xfId="1005" xr:uid="{00000000-0005-0000-0000-0000E9030000}"/>
    <cellStyle name="40% - Énfasis2 5 4" xfId="1006" xr:uid="{00000000-0005-0000-0000-0000EA030000}"/>
    <cellStyle name="40% - Énfasis2 5 5" xfId="1007" xr:uid="{00000000-0005-0000-0000-0000EB030000}"/>
    <cellStyle name="40% - Énfasis2 5 6" xfId="1008" xr:uid="{00000000-0005-0000-0000-0000EC030000}"/>
    <cellStyle name="40% - Énfasis2 6" xfId="1009" xr:uid="{00000000-0005-0000-0000-0000ED030000}"/>
    <cellStyle name="40% - Énfasis2 6 2" xfId="1010" xr:uid="{00000000-0005-0000-0000-0000EE030000}"/>
    <cellStyle name="40% - Énfasis2 6 2 2" xfId="1011" xr:uid="{00000000-0005-0000-0000-0000EF030000}"/>
    <cellStyle name="40% - Énfasis2 6 2 3" xfId="1012" xr:uid="{00000000-0005-0000-0000-0000F0030000}"/>
    <cellStyle name="40% - Énfasis2 6 2 4" xfId="1013" xr:uid="{00000000-0005-0000-0000-0000F1030000}"/>
    <cellStyle name="40% - Énfasis2 6 2 5" xfId="1014" xr:uid="{00000000-0005-0000-0000-0000F2030000}"/>
    <cellStyle name="40% - Énfasis2 6 3" xfId="1015" xr:uid="{00000000-0005-0000-0000-0000F3030000}"/>
    <cellStyle name="40% - Énfasis2 6 4" xfId="1016" xr:uid="{00000000-0005-0000-0000-0000F4030000}"/>
    <cellStyle name="40% - Énfasis2 6 5" xfId="1017" xr:uid="{00000000-0005-0000-0000-0000F5030000}"/>
    <cellStyle name="40% - Énfasis2 6 6" xfId="1018" xr:uid="{00000000-0005-0000-0000-0000F6030000}"/>
    <cellStyle name="40% - Énfasis2 7" xfId="1019" xr:uid="{00000000-0005-0000-0000-0000F7030000}"/>
    <cellStyle name="40% - Énfasis2 7 2" xfId="1020" xr:uid="{00000000-0005-0000-0000-0000F8030000}"/>
    <cellStyle name="40% - Énfasis2 7 2 2" xfId="1021" xr:uid="{00000000-0005-0000-0000-0000F9030000}"/>
    <cellStyle name="40% - Énfasis2 7 2 3" xfId="1022" xr:uid="{00000000-0005-0000-0000-0000FA030000}"/>
    <cellStyle name="40% - Énfasis2 7 2 4" xfId="1023" xr:uid="{00000000-0005-0000-0000-0000FB030000}"/>
    <cellStyle name="40% - Énfasis2 7 2 5" xfId="1024" xr:uid="{00000000-0005-0000-0000-0000FC030000}"/>
    <cellStyle name="40% - Énfasis2 7 3" xfId="1025" xr:uid="{00000000-0005-0000-0000-0000FD030000}"/>
    <cellStyle name="40% - Énfasis2 7 4" xfId="1026" xr:uid="{00000000-0005-0000-0000-0000FE030000}"/>
    <cellStyle name="40% - Énfasis2 7 5" xfId="1027" xr:uid="{00000000-0005-0000-0000-0000FF030000}"/>
    <cellStyle name="40% - Énfasis2 7 6" xfId="1028" xr:uid="{00000000-0005-0000-0000-000000040000}"/>
    <cellStyle name="40% - Énfasis2 8" xfId="1029" xr:uid="{00000000-0005-0000-0000-000001040000}"/>
    <cellStyle name="40% - Énfasis2 8 2" xfId="1030" xr:uid="{00000000-0005-0000-0000-000002040000}"/>
    <cellStyle name="40% - Énfasis2 8 2 2" xfId="1031" xr:uid="{00000000-0005-0000-0000-000003040000}"/>
    <cellStyle name="40% - Énfasis2 8 2 3" xfId="1032" xr:uid="{00000000-0005-0000-0000-000004040000}"/>
    <cellStyle name="40% - Énfasis2 8 2 4" xfId="1033" xr:uid="{00000000-0005-0000-0000-000005040000}"/>
    <cellStyle name="40% - Énfasis2 8 2 5" xfId="1034" xr:uid="{00000000-0005-0000-0000-000006040000}"/>
    <cellStyle name="40% - Énfasis2 8 3" xfId="1035" xr:uid="{00000000-0005-0000-0000-000007040000}"/>
    <cellStyle name="40% - Énfasis2 8 4" xfId="1036" xr:uid="{00000000-0005-0000-0000-000008040000}"/>
    <cellStyle name="40% - Énfasis2 8 5" xfId="1037" xr:uid="{00000000-0005-0000-0000-000009040000}"/>
    <cellStyle name="40% - Énfasis2 8 6" xfId="1038" xr:uid="{00000000-0005-0000-0000-00000A040000}"/>
    <cellStyle name="40% - Énfasis2 9" xfId="1039" xr:uid="{00000000-0005-0000-0000-00000B040000}"/>
    <cellStyle name="40% - Énfasis2 9 2" xfId="1040" xr:uid="{00000000-0005-0000-0000-00000C040000}"/>
    <cellStyle name="40% - Énfasis2 9 3" xfId="1041" xr:uid="{00000000-0005-0000-0000-00000D040000}"/>
    <cellStyle name="40% - Énfasis2 9 4" xfId="1042" xr:uid="{00000000-0005-0000-0000-00000E040000}"/>
    <cellStyle name="40% - Énfasis2 9 5" xfId="1043" xr:uid="{00000000-0005-0000-0000-00000F040000}"/>
    <cellStyle name="40% - Énfasis3 10" xfId="1044" xr:uid="{00000000-0005-0000-0000-000010040000}"/>
    <cellStyle name="40% - Énfasis3 10 2" xfId="1045" xr:uid="{00000000-0005-0000-0000-000011040000}"/>
    <cellStyle name="40% - Énfasis3 10 3" xfId="1046" xr:uid="{00000000-0005-0000-0000-000012040000}"/>
    <cellStyle name="40% - Énfasis3 10 4" xfId="1047" xr:uid="{00000000-0005-0000-0000-000013040000}"/>
    <cellStyle name="40% - Énfasis3 10 5" xfId="1048" xr:uid="{00000000-0005-0000-0000-000014040000}"/>
    <cellStyle name="40% - Énfasis3 11" xfId="1049" xr:uid="{00000000-0005-0000-0000-000015040000}"/>
    <cellStyle name="40% - Énfasis3 11 2" xfId="1050" xr:uid="{00000000-0005-0000-0000-000016040000}"/>
    <cellStyle name="40% - Énfasis3 11 3" xfId="1051" xr:uid="{00000000-0005-0000-0000-000017040000}"/>
    <cellStyle name="40% - Énfasis3 11 4" xfId="1052" xr:uid="{00000000-0005-0000-0000-000018040000}"/>
    <cellStyle name="40% - Énfasis3 11 5" xfId="1053" xr:uid="{00000000-0005-0000-0000-000019040000}"/>
    <cellStyle name="40% - Énfasis3 12" xfId="1054" xr:uid="{00000000-0005-0000-0000-00001A040000}"/>
    <cellStyle name="40% - Énfasis3 12 2" xfId="1055" xr:uid="{00000000-0005-0000-0000-00001B040000}"/>
    <cellStyle name="40% - Énfasis3 12 3" xfId="1056" xr:uid="{00000000-0005-0000-0000-00001C040000}"/>
    <cellStyle name="40% - Énfasis3 12 4" xfId="1057" xr:uid="{00000000-0005-0000-0000-00001D040000}"/>
    <cellStyle name="40% - Énfasis3 12 5" xfId="1058" xr:uid="{00000000-0005-0000-0000-00001E040000}"/>
    <cellStyle name="40% - Énfasis3 13" xfId="1059" xr:uid="{00000000-0005-0000-0000-00001F040000}"/>
    <cellStyle name="40% - Énfasis3 13 2" xfId="1060" xr:uid="{00000000-0005-0000-0000-000020040000}"/>
    <cellStyle name="40% - Énfasis3 13 3" xfId="1061" xr:uid="{00000000-0005-0000-0000-000021040000}"/>
    <cellStyle name="40% - Énfasis3 13 4" xfId="1062" xr:uid="{00000000-0005-0000-0000-000022040000}"/>
    <cellStyle name="40% - Énfasis3 13 5" xfId="1063" xr:uid="{00000000-0005-0000-0000-000023040000}"/>
    <cellStyle name="40% - Énfasis3 14" xfId="1064" xr:uid="{00000000-0005-0000-0000-000024040000}"/>
    <cellStyle name="40% - Énfasis3 14 2" xfId="1065" xr:uid="{00000000-0005-0000-0000-000025040000}"/>
    <cellStyle name="40% - Énfasis3 14 3" xfId="1066" xr:uid="{00000000-0005-0000-0000-000026040000}"/>
    <cellStyle name="40% - Énfasis3 14 4" xfId="1067" xr:uid="{00000000-0005-0000-0000-000027040000}"/>
    <cellStyle name="40% - Énfasis3 14 5" xfId="1068" xr:uid="{00000000-0005-0000-0000-000028040000}"/>
    <cellStyle name="40% - Énfasis3 15" xfId="1069" xr:uid="{00000000-0005-0000-0000-000029040000}"/>
    <cellStyle name="40% - Énfasis3 15 2" xfId="1070" xr:uid="{00000000-0005-0000-0000-00002A040000}"/>
    <cellStyle name="40% - Énfasis3 15 3" xfId="1071" xr:uid="{00000000-0005-0000-0000-00002B040000}"/>
    <cellStyle name="40% - Énfasis3 15 4" xfId="1072" xr:uid="{00000000-0005-0000-0000-00002C040000}"/>
    <cellStyle name="40% - Énfasis3 15 5" xfId="1073" xr:uid="{00000000-0005-0000-0000-00002D040000}"/>
    <cellStyle name="40% - Énfasis3 16" xfId="1074" xr:uid="{00000000-0005-0000-0000-00002E040000}"/>
    <cellStyle name="40% - Énfasis3 16 2" xfId="1075" xr:uid="{00000000-0005-0000-0000-00002F040000}"/>
    <cellStyle name="40% - Énfasis3 16 3" xfId="1076" xr:uid="{00000000-0005-0000-0000-000030040000}"/>
    <cellStyle name="40% - Énfasis3 16 4" xfId="1077" xr:uid="{00000000-0005-0000-0000-000031040000}"/>
    <cellStyle name="40% - Énfasis3 16 5" xfId="1078" xr:uid="{00000000-0005-0000-0000-000032040000}"/>
    <cellStyle name="40% - Énfasis3 17" xfId="1079" xr:uid="{00000000-0005-0000-0000-000033040000}"/>
    <cellStyle name="40% - Énfasis3 17 2" xfId="1080" xr:uid="{00000000-0005-0000-0000-000034040000}"/>
    <cellStyle name="40% - Énfasis3 17 3" xfId="1081" xr:uid="{00000000-0005-0000-0000-000035040000}"/>
    <cellStyle name="40% - Énfasis3 17 4" xfId="1082" xr:uid="{00000000-0005-0000-0000-000036040000}"/>
    <cellStyle name="40% - Énfasis3 17 5" xfId="1083" xr:uid="{00000000-0005-0000-0000-000037040000}"/>
    <cellStyle name="40% - Énfasis3 18" xfId="1084" xr:uid="{00000000-0005-0000-0000-000038040000}"/>
    <cellStyle name="40% - Énfasis3 19" xfId="1085" xr:uid="{00000000-0005-0000-0000-000039040000}"/>
    <cellStyle name="40% - Énfasis3 2" xfId="1086" xr:uid="{00000000-0005-0000-0000-00003A040000}"/>
    <cellStyle name="40% - Énfasis3 2 2" xfId="1087" xr:uid="{00000000-0005-0000-0000-00003B040000}"/>
    <cellStyle name="40% - Énfasis3 2 2 2" xfId="1088" xr:uid="{00000000-0005-0000-0000-00003C040000}"/>
    <cellStyle name="40% - Énfasis3 2 2 3" xfId="1089" xr:uid="{00000000-0005-0000-0000-00003D040000}"/>
    <cellStyle name="40% - Énfasis3 2 2 4" xfId="1090" xr:uid="{00000000-0005-0000-0000-00003E040000}"/>
    <cellStyle name="40% - Énfasis3 2 2 5" xfId="1091" xr:uid="{00000000-0005-0000-0000-00003F040000}"/>
    <cellStyle name="40% - Énfasis3 2 3" xfId="1092" xr:uid="{00000000-0005-0000-0000-000040040000}"/>
    <cellStyle name="40% - Énfasis3 2 4" xfId="1093" xr:uid="{00000000-0005-0000-0000-000041040000}"/>
    <cellStyle name="40% - Énfasis3 2 5" xfId="1094" xr:uid="{00000000-0005-0000-0000-000042040000}"/>
    <cellStyle name="40% - Énfasis3 2 6" xfId="1095" xr:uid="{00000000-0005-0000-0000-000043040000}"/>
    <cellStyle name="40% - Énfasis3 20" xfId="1096" xr:uid="{00000000-0005-0000-0000-000044040000}"/>
    <cellStyle name="40% - Énfasis3 21" xfId="1097" xr:uid="{00000000-0005-0000-0000-000045040000}"/>
    <cellStyle name="40% - Énfasis3 22" xfId="1098" xr:uid="{00000000-0005-0000-0000-000046040000}"/>
    <cellStyle name="40% - Énfasis3 23" xfId="1099" xr:uid="{00000000-0005-0000-0000-000047040000}"/>
    <cellStyle name="40% - Énfasis3 24" xfId="1100" xr:uid="{00000000-0005-0000-0000-000048040000}"/>
    <cellStyle name="40% - Énfasis3 25" xfId="1101" xr:uid="{00000000-0005-0000-0000-000049040000}"/>
    <cellStyle name="40% - Énfasis3 26" xfId="1102" xr:uid="{00000000-0005-0000-0000-00004A040000}"/>
    <cellStyle name="40% - Énfasis3 27" xfId="1103" xr:uid="{00000000-0005-0000-0000-00004B040000}"/>
    <cellStyle name="40% - Énfasis3 28" xfId="1104" xr:uid="{00000000-0005-0000-0000-00004C040000}"/>
    <cellStyle name="40% - Énfasis3 29" xfId="1105" xr:uid="{00000000-0005-0000-0000-00004D040000}"/>
    <cellStyle name="40% - Énfasis3 3" xfId="1106" xr:uid="{00000000-0005-0000-0000-00004E040000}"/>
    <cellStyle name="40% - Énfasis3 3 2" xfId="1107" xr:uid="{00000000-0005-0000-0000-00004F040000}"/>
    <cellStyle name="40% - Énfasis3 3 2 2" xfId="1108" xr:uid="{00000000-0005-0000-0000-000050040000}"/>
    <cellStyle name="40% - Énfasis3 3 2 3" xfId="1109" xr:uid="{00000000-0005-0000-0000-000051040000}"/>
    <cellStyle name="40% - Énfasis3 3 2 4" xfId="1110" xr:uid="{00000000-0005-0000-0000-000052040000}"/>
    <cellStyle name="40% - Énfasis3 3 2 5" xfId="1111" xr:uid="{00000000-0005-0000-0000-000053040000}"/>
    <cellStyle name="40% - Énfasis3 3 3" xfId="1112" xr:uid="{00000000-0005-0000-0000-000054040000}"/>
    <cellStyle name="40% - Énfasis3 3 4" xfId="1113" xr:uid="{00000000-0005-0000-0000-000055040000}"/>
    <cellStyle name="40% - Énfasis3 3 5" xfId="1114" xr:uid="{00000000-0005-0000-0000-000056040000}"/>
    <cellStyle name="40% - Énfasis3 3 6" xfId="1115" xr:uid="{00000000-0005-0000-0000-000057040000}"/>
    <cellStyle name="40% - Énfasis3 30" xfId="1116" xr:uid="{00000000-0005-0000-0000-000058040000}"/>
    <cellStyle name="40% - Énfasis3 31" xfId="1117" xr:uid="{00000000-0005-0000-0000-000059040000}"/>
    <cellStyle name="40% - Énfasis3 32" xfId="1118" xr:uid="{00000000-0005-0000-0000-00005A040000}"/>
    <cellStyle name="40% - Énfasis3 4" xfId="1119" xr:uid="{00000000-0005-0000-0000-00005B040000}"/>
    <cellStyle name="40% - Énfasis3 4 2" xfId="1120" xr:uid="{00000000-0005-0000-0000-00005C040000}"/>
    <cellStyle name="40% - Énfasis3 4 2 2" xfId="1121" xr:uid="{00000000-0005-0000-0000-00005D040000}"/>
    <cellStyle name="40% - Énfasis3 4 2 3" xfId="1122" xr:uid="{00000000-0005-0000-0000-00005E040000}"/>
    <cellStyle name="40% - Énfasis3 4 2 4" xfId="1123" xr:uid="{00000000-0005-0000-0000-00005F040000}"/>
    <cellStyle name="40% - Énfasis3 4 2 5" xfId="1124" xr:uid="{00000000-0005-0000-0000-000060040000}"/>
    <cellStyle name="40% - Énfasis3 4 3" xfId="1125" xr:uid="{00000000-0005-0000-0000-000061040000}"/>
    <cellStyle name="40% - Énfasis3 4 4" xfId="1126" xr:uid="{00000000-0005-0000-0000-000062040000}"/>
    <cellStyle name="40% - Énfasis3 4 5" xfId="1127" xr:uid="{00000000-0005-0000-0000-000063040000}"/>
    <cellStyle name="40% - Énfasis3 4 6" xfId="1128" xr:uid="{00000000-0005-0000-0000-000064040000}"/>
    <cellStyle name="40% - Énfasis3 5" xfId="1129" xr:uid="{00000000-0005-0000-0000-000065040000}"/>
    <cellStyle name="40% - Énfasis3 5 2" xfId="1130" xr:uid="{00000000-0005-0000-0000-000066040000}"/>
    <cellStyle name="40% - Énfasis3 5 2 2" xfId="1131" xr:uid="{00000000-0005-0000-0000-000067040000}"/>
    <cellStyle name="40% - Énfasis3 5 2 3" xfId="1132" xr:uid="{00000000-0005-0000-0000-000068040000}"/>
    <cellStyle name="40% - Énfasis3 5 2 4" xfId="1133" xr:uid="{00000000-0005-0000-0000-000069040000}"/>
    <cellStyle name="40% - Énfasis3 5 2 5" xfId="1134" xr:uid="{00000000-0005-0000-0000-00006A040000}"/>
    <cellStyle name="40% - Énfasis3 5 3" xfId="1135" xr:uid="{00000000-0005-0000-0000-00006B040000}"/>
    <cellStyle name="40% - Énfasis3 5 4" xfId="1136" xr:uid="{00000000-0005-0000-0000-00006C040000}"/>
    <cellStyle name="40% - Énfasis3 5 5" xfId="1137" xr:uid="{00000000-0005-0000-0000-00006D040000}"/>
    <cellStyle name="40% - Énfasis3 5 6" xfId="1138" xr:uid="{00000000-0005-0000-0000-00006E040000}"/>
    <cellStyle name="40% - Énfasis3 6" xfId="1139" xr:uid="{00000000-0005-0000-0000-00006F040000}"/>
    <cellStyle name="40% - Énfasis3 6 2" xfId="1140" xr:uid="{00000000-0005-0000-0000-000070040000}"/>
    <cellStyle name="40% - Énfasis3 6 2 2" xfId="1141" xr:uid="{00000000-0005-0000-0000-000071040000}"/>
    <cellStyle name="40% - Énfasis3 6 2 3" xfId="1142" xr:uid="{00000000-0005-0000-0000-000072040000}"/>
    <cellStyle name="40% - Énfasis3 6 2 4" xfId="1143" xr:uid="{00000000-0005-0000-0000-000073040000}"/>
    <cellStyle name="40% - Énfasis3 6 2 5" xfId="1144" xr:uid="{00000000-0005-0000-0000-000074040000}"/>
    <cellStyle name="40% - Énfasis3 6 3" xfId="1145" xr:uid="{00000000-0005-0000-0000-000075040000}"/>
    <cellStyle name="40% - Énfasis3 6 4" xfId="1146" xr:uid="{00000000-0005-0000-0000-000076040000}"/>
    <cellStyle name="40% - Énfasis3 6 5" xfId="1147" xr:uid="{00000000-0005-0000-0000-000077040000}"/>
    <cellStyle name="40% - Énfasis3 6 6" xfId="1148" xr:uid="{00000000-0005-0000-0000-000078040000}"/>
    <cellStyle name="40% - Énfasis3 7" xfId="1149" xr:uid="{00000000-0005-0000-0000-000079040000}"/>
    <cellStyle name="40% - Énfasis3 7 2" xfId="1150" xr:uid="{00000000-0005-0000-0000-00007A040000}"/>
    <cellStyle name="40% - Énfasis3 7 2 2" xfId="1151" xr:uid="{00000000-0005-0000-0000-00007B040000}"/>
    <cellStyle name="40% - Énfasis3 7 2 3" xfId="1152" xr:uid="{00000000-0005-0000-0000-00007C040000}"/>
    <cellStyle name="40% - Énfasis3 7 2 4" xfId="1153" xr:uid="{00000000-0005-0000-0000-00007D040000}"/>
    <cellStyle name="40% - Énfasis3 7 2 5" xfId="1154" xr:uid="{00000000-0005-0000-0000-00007E040000}"/>
    <cellStyle name="40% - Énfasis3 7 3" xfId="1155" xr:uid="{00000000-0005-0000-0000-00007F040000}"/>
    <cellStyle name="40% - Énfasis3 7 4" xfId="1156" xr:uid="{00000000-0005-0000-0000-000080040000}"/>
    <cellStyle name="40% - Énfasis3 7 5" xfId="1157" xr:uid="{00000000-0005-0000-0000-000081040000}"/>
    <cellStyle name="40% - Énfasis3 7 6" xfId="1158" xr:uid="{00000000-0005-0000-0000-000082040000}"/>
    <cellStyle name="40% - Énfasis3 8" xfId="1159" xr:uid="{00000000-0005-0000-0000-000083040000}"/>
    <cellStyle name="40% - Énfasis3 8 2" xfId="1160" xr:uid="{00000000-0005-0000-0000-000084040000}"/>
    <cellStyle name="40% - Énfasis3 8 2 2" xfId="1161" xr:uid="{00000000-0005-0000-0000-000085040000}"/>
    <cellStyle name="40% - Énfasis3 8 2 3" xfId="1162" xr:uid="{00000000-0005-0000-0000-000086040000}"/>
    <cellStyle name="40% - Énfasis3 8 2 4" xfId="1163" xr:uid="{00000000-0005-0000-0000-000087040000}"/>
    <cellStyle name="40% - Énfasis3 8 2 5" xfId="1164" xr:uid="{00000000-0005-0000-0000-000088040000}"/>
    <cellStyle name="40% - Énfasis3 8 3" xfId="1165" xr:uid="{00000000-0005-0000-0000-000089040000}"/>
    <cellStyle name="40% - Énfasis3 8 4" xfId="1166" xr:uid="{00000000-0005-0000-0000-00008A040000}"/>
    <cellStyle name="40% - Énfasis3 8 5" xfId="1167" xr:uid="{00000000-0005-0000-0000-00008B040000}"/>
    <cellStyle name="40% - Énfasis3 8 6" xfId="1168" xr:uid="{00000000-0005-0000-0000-00008C040000}"/>
    <cellStyle name="40% - Énfasis3 9" xfId="1169" xr:uid="{00000000-0005-0000-0000-00008D040000}"/>
    <cellStyle name="40% - Énfasis3 9 2" xfId="1170" xr:uid="{00000000-0005-0000-0000-00008E040000}"/>
    <cellStyle name="40% - Énfasis3 9 3" xfId="1171" xr:uid="{00000000-0005-0000-0000-00008F040000}"/>
    <cellStyle name="40% - Énfasis3 9 4" xfId="1172" xr:uid="{00000000-0005-0000-0000-000090040000}"/>
    <cellStyle name="40% - Énfasis3 9 5" xfId="1173" xr:uid="{00000000-0005-0000-0000-000091040000}"/>
    <cellStyle name="40% - Énfasis4 10" xfId="1174" xr:uid="{00000000-0005-0000-0000-000092040000}"/>
    <cellStyle name="40% - Énfasis4 10 2" xfId="1175" xr:uid="{00000000-0005-0000-0000-000093040000}"/>
    <cellStyle name="40% - Énfasis4 10 3" xfId="1176" xr:uid="{00000000-0005-0000-0000-000094040000}"/>
    <cellStyle name="40% - Énfasis4 10 4" xfId="1177" xr:uid="{00000000-0005-0000-0000-000095040000}"/>
    <cellStyle name="40% - Énfasis4 10 5" xfId="1178" xr:uid="{00000000-0005-0000-0000-000096040000}"/>
    <cellStyle name="40% - Énfasis4 11" xfId="1179" xr:uid="{00000000-0005-0000-0000-000097040000}"/>
    <cellStyle name="40% - Énfasis4 11 2" xfId="1180" xr:uid="{00000000-0005-0000-0000-000098040000}"/>
    <cellStyle name="40% - Énfasis4 11 3" xfId="1181" xr:uid="{00000000-0005-0000-0000-000099040000}"/>
    <cellStyle name="40% - Énfasis4 11 4" xfId="1182" xr:uid="{00000000-0005-0000-0000-00009A040000}"/>
    <cellStyle name="40% - Énfasis4 11 5" xfId="1183" xr:uid="{00000000-0005-0000-0000-00009B040000}"/>
    <cellStyle name="40% - Énfasis4 12" xfId="1184" xr:uid="{00000000-0005-0000-0000-00009C040000}"/>
    <cellStyle name="40% - Énfasis4 12 2" xfId="1185" xr:uid="{00000000-0005-0000-0000-00009D040000}"/>
    <cellStyle name="40% - Énfasis4 12 3" xfId="1186" xr:uid="{00000000-0005-0000-0000-00009E040000}"/>
    <cellStyle name="40% - Énfasis4 12 4" xfId="1187" xr:uid="{00000000-0005-0000-0000-00009F040000}"/>
    <cellStyle name="40% - Énfasis4 12 5" xfId="1188" xr:uid="{00000000-0005-0000-0000-0000A0040000}"/>
    <cellStyle name="40% - Énfasis4 13" xfId="1189" xr:uid="{00000000-0005-0000-0000-0000A1040000}"/>
    <cellStyle name="40% - Énfasis4 13 2" xfId="1190" xr:uid="{00000000-0005-0000-0000-0000A2040000}"/>
    <cellStyle name="40% - Énfasis4 13 3" xfId="1191" xr:uid="{00000000-0005-0000-0000-0000A3040000}"/>
    <cellStyle name="40% - Énfasis4 13 4" xfId="1192" xr:uid="{00000000-0005-0000-0000-0000A4040000}"/>
    <cellStyle name="40% - Énfasis4 13 5" xfId="1193" xr:uid="{00000000-0005-0000-0000-0000A5040000}"/>
    <cellStyle name="40% - Énfasis4 14" xfId="1194" xr:uid="{00000000-0005-0000-0000-0000A6040000}"/>
    <cellStyle name="40% - Énfasis4 14 2" xfId="1195" xr:uid="{00000000-0005-0000-0000-0000A7040000}"/>
    <cellStyle name="40% - Énfasis4 14 3" xfId="1196" xr:uid="{00000000-0005-0000-0000-0000A8040000}"/>
    <cellStyle name="40% - Énfasis4 14 4" xfId="1197" xr:uid="{00000000-0005-0000-0000-0000A9040000}"/>
    <cellStyle name="40% - Énfasis4 14 5" xfId="1198" xr:uid="{00000000-0005-0000-0000-0000AA040000}"/>
    <cellStyle name="40% - Énfasis4 15" xfId="1199" xr:uid="{00000000-0005-0000-0000-0000AB040000}"/>
    <cellStyle name="40% - Énfasis4 15 2" xfId="1200" xr:uid="{00000000-0005-0000-0000-0000AC040000}"/>
    <cellStyle name="40% - Énfasis4 15 3" xfId="1201" xr:uid="{00000000-0005-0000-0000-0000AD040000}"/>
    <cellStyle name="40% - Énfasis4 15 4" xfId="1202" xr:uid="{00000000-0005-0000-0000-0000AE040000}"/>
    <cellStyle name="40% - Énfasis4 15 5" xfId="1203" xr:uid="{00000000-0005-0000-0000-0000AF040000}"/>
    <cellStyle name="40% - Énfasis4 16" xfId="1204" xr:uid="{00000000-0005-0000-0000-0000B0040000}"/>
    <cellStyle name="40% - Énfasis4 16 2" xfId="1205" xr:uid="{00000000-0005-0000-0000-0000B1040000}"/>
    <cellStyle name="40% - Énfasis4 16 3" xfId="1206" xr:uid="{00000000-0005-0000-0000-0000B2040000}"/>
    <cellStyle name="40% - Énfasis4 16 4" xfId="1207" xr:uid="{00000000-0005-0000-0000-0000B3040000}"/>
    <cellStyle name="40% - Énfasis4 16 5" xfId="1208" xr:uid="{00000000-0005-0000-0000-0000B4040000}"/>
    <cellStyle name="40% - Énfasis4 17" xfId="1209" xr:uid="{00000000-0005-0000-0000-0000B5040000}"/>
    <cellStyle name="40% - Énfasis4 17 2" xfId="1210" xr:uid="{00000000-0005-0000-0000-0000B6040000}"/>
    <cellStyle name="40% - Énfasis4 17 3" xfId="1211" xr:uid="{00000000-0005-0000-0000-0000B7040000}"/>
    <cellStyle name="40% - Énfasis4 17 4" xfId="1212" xr:uid="{00000000-0005-0000-0000-0000B8040000}"/>
    <cellStyle name="40% - Énfasis4 17 5" xfId="1213" xr:uid="{00000000-0005-0000-0000-0000B9040000}"/>
    <cellStyle name="40% - Énfasis4 18" xfId="1214" xr:uid="{00000000-0005-0000-0000-0000BA040000}"/>
    <cellStyle name="40% - Énfasis4 19" xfId="1215" xr:uid="{00000000-0005-0000-0000-0000BB040000}"/>
    <cellStyle name="40% - Énfasis4 2" xfId="1216" xr:uid="{00000000-0005-0000-0000-0000BC040000}"/>
    <cellStyle name="40% - Énfasis4 2 2" xfId="1217" xr:uid="{00000000-0005-0000-0000-0000BD040000}"/>
    <cellStyle name="40% - Énfasis4 2 2 2" xfId="1218" xr:uid="{00000000-0005-0000-0000-0000BE040000}"/>
    <cellStyle name="40% - Énfasis4 2 2 3" xfId="1219" xr:uid="{00000000-0005-0000-0000-0000BF040000}"/>
    <cellStyle name="40% - Énfasis4 2 2 4" xfId="1220" xr:uid="{00000000-0005-0000-0000-0000C0040000}"/>
    <cellStyle name="40% - Énfasis4 2 2 5" xfId="1221" xr:uid="{00000000-0005-0000-0000-0000C1040000}"/>
    <cellStyle name="40% - Énfasis4 2 3" xfId="1222" xr:uid="{00000000-0005-0000-0000-0000C2040000}"/>
    <cellStyle name="40% - Énfasis4 2 4" xfId="1223" xr:uid="{00000000-0005-0000-0000-0000C3040000}"/>
    <cellStyle name="40% - Énfasis4 2 5" xfId="1224" xr:uid="{00000000-0005-0000-0000-0000C4040000}"/>
    <cellStyle name="40% - Énfasis4 2 6" xfId="1225" xr:uid="{00000000-0005-0000-0000-0000C5040000}"/>
    <cellStyle name="40% - Énfasis4 20" xfId="1226" xr:uid="{00000000-0005-0000-0000-0000C6040000}"/>
    <cellStyle name="40% - Énfasis4 21" xfId="1227" xr:uid="{00000000-0005-0000-0000-0000C7040000}"/>
    <cellStyle name="40% - Énfasis4 22" xfId="1228" xr:uid="{00000000-0005-0000-0000-0000C8040000}"/>
    <cellStyle name="40% - Énfasis4 23" xfId="1229" xr:uid="{00000000-0005-0000-0000-0000C9040000}"/>
    <cellStyle name="40% - Énfasis4 24" xfId="1230" xr:uid="{00000000-0005-0000-0000-0000CA040000}"/>
    <cellStyle name="40% - Énfasis4 25" xfId="1231" xr:uid="{00000000-0005-0000-0000-0000CB040000}"/>
    <cellStyle name="40% - Énfasis4 26" xfId="1232" xr:uid="{00000000-0005-0000-0000-0000CC040000}"/>
    <cellStyle name="40% - Énfasis4 27" xfId="1233" xr:uid="{00000000-0005-0000-0000-0000CD040000}"/>
    <cellStyle name="40% - Énfasis4 28" xfId="1234" xr:uid="{00000000-0005-0000-0000-0000CE040000}"/>
    <cellStyle name="40% - Énfasis4 29" xfId="1235" xr:uid="{00000000-0005-0000-0000-0000CF040000}"/>
    <cellStyle name="40% - Énfasis4 3" xfId="1236" xr:uid="{00000000-0005-0000-0000-0000D0040000}"/>
    <cellStyle name="40% - Énfasis4 3 2" xfId="1237" xr:uid="{00000000-0005-0000-0000-0000D1040000}"/>
    <cellStyle name="40% - Énfasis4 3 2 2" xfId="1238" xr:uid="{00000000-0005-0000-0000-0000D2040000}"/>
    <cellStyle name="40% - Énfasis4 3 2 3" xfId="1239" xr:uid="{00000000-0005-0000-0000-0000D3040000}"/>
    <cellStyle name="40% - Énfasis4 3 2 4" xfId="1240" xr:uid="{00000000-0005-0000-0000-0000D4040000}"/>
    <cellStyle name="40% - Énfasis4 3 2 5" xfId="1241" xr:uid="{00000000-0005-0000-0000-0000D5040000}"/>
    <cellStyle name="40% - Énfasis4 3 3" xfId="1242" xr:uid="{00000000-0005-0000-0000-0000D6040000}"/>
    <cellStyle name="40% - Énfasis4 3 4" xfId="1243" xr:uid="{00000000-0005-0000-0000-0000D7040000}"/>
    <cellStyle name="40% - Énfasis4 3 5" xfId="1244" xr:uid="{00000000-0005-0000-0000-0000D8040000}"/>
    <cellStyle name="40% - Énfasis4 3 6" xfId="1245" xr:uid="{00000000-0005-0000-0000-0000D9040000}"/>
    <cellStyle name="40% - Énfasis4 30" xfId="1246" xr:uid="{00000000-0005-0000-0000-0000DA040000}"/>
    <cellStyle name="40% - Énfasis4 31" xfId="1247" xr:uid="{00000000-0005-0000-0000-0000DB040000}"/>
    <cellStyle name="40% - Énfasis4 32" xfId="1248" xr:uid="{00000000-0005-0000-0000-0000DC040000}"/>
    <cellStyle name="40% - Énfasis4 4" xfId="1249" xr:uid="{00000000-0005-0000-0000-0000DD040000}"/>
    <cellStyle name="40% - Énfasis4 4 2" xfId="1250" xr:uid="{00000000-0005-0000-0000-0000DE040000}"/>
    <cellStyle name="40% - Énfasis4 4 2 2" xfId="1251" xr:uid="{00000000-0005-0000-0000-0000DF040000}"/>
    <cellStyle name="40% - Énfasis4 4 2 3" xfId="1252" xr:uid="{00000000-0005-0000-0000-0000E0040000}"/>
    <cellStyle name="40% - Énfasis4 4 2 4" xfId="1253" xr:uid="{00000000-0005-0000-0000-0000E1040000}"/>
    <cellStyle name="40% - Énfasis4 4 2 5" xfId="1254" xr:uid="{00000000-0005-0000-0000-0000E2040000}"/>
    <cellStyle name="40% - Énfasis4 4 3" xfId="1255" xr:uid="{00000000-0005-0000-0000-0000E3040000}"/>
    <cellStyle name="40% - Énfasis4 4 4" xfId="1256" xr:uid="{00000000-0005-0000-0000-0000E4040000}"/>
    <cellStyle name="40% - Énfasis4 4 5" xfId="1257" xr:uid="{00000000-0005-0000-0000-0000E5040000}"/>
    <cellStyle name="40% - Énfasis4 4 6" xfId="1258" xr:uid="{00000000-0005-0000-0000-0000E6040000}"/>
    <cellStyle name="40% - Énfasis4 5" xfId="1259" xr:uid="{00000000-0005-0000-0000-0000E7040000}"/>
    <cellStyle name="40% - Énfasis4 5 2" xfId="1260" xr:uid="{00000000-0005-0000-0000-0000E8040000}"/>
    <cellStyle name="40% - Énfasis4 5 2 2" xfId="1261" xr:uid="{00000000-0005-0000-0000-0000E9040000}"/>
    <cellStyle name="40% - Énfasis4 5 2 3" xfId="1262" xr:uid="{00000000-0005-0000-0000-0000EA040000}"/>
    <cellStyle name="40% - Énfasis4 5 2 4" xfId="1263" xr:uid="{00000000-0005-0000-0000-0000EB040000}"/>
    <cellStyle name="40% - Énfasis4 5 2 5" xfId="1264" xr:uid="{00000000-0005-0000-0000-0000EC040000}"/>
    <cellStyle name="40% - Énfasis4 5 3" xfId="1265" xr:uid="{00000000-0005-0000-0000-0000ED040000}"/>
    <cellStyle name="40% - Énfasis4 5 4" xfId="1266" xr:uid="{00000000-0005-0000-0000-0000EE040000}"/>
    <cellStyle name="40% - Énfasis4 5 5" xfId="1267" xr:uid="{00000000-0005-0000-0000-0000EF040000}"/>
    <cellStyle name="40% - Énfasis4 5 6" xfId="1268" xr:uid="{00000000-0005-0000-0000-0000F0040000}"/>
    <cellStyle name="40% - Énfasis4 6" xfId="1269" xr:uid="{00000000-0005-0000-0000-0000F1040000}"/>
    <cellStyle name="40% - Énfasis4 6 2" xfId="1270" xr:uid="{00000000-0005-0000-0000-0000F2040000}"/>
    <cellStyle name="40% - Énfasis4 6 2 2" xfId="1271" xr:uid="{00000000-0005-0000-0000-0000F3040000}"/>
    <cellStyle name="40% - Énfasis4 6 2 3" xfId="1272" xr:uid="{00000000-0005-0000-0000-0000F4040000}"/>
    <cellStyle name="40% - Énfasis4 6 2 4" xfId="1273" xr:uid="{00000000-0005-0000-0000-0000F5040000}"/>
    <cellStyle name="40% - Énfasis4 6 2 5" xfId="1274" xr:uid="{00000000-0005-0000-0000-0000F6040000}"/>
    <cellStyle name="40% - Énfasis4 6 3" xfId="1275" xr:uid="{00000000-0005-0000-0000-0000F7040000}"/>
    <cellStyle name="40% - Énfasis4 6 4" xfId="1276" xr:uid="{00000000-0005-0000-0000-0000F8040000}"/>
    <cellStyle name="40% - Énfasis4 6 5" xfId="1277" xr:uid="{00000000-0005-0000-0000-0000F9040000}"/>
    <cellStyle name="40% - Énfasis4 6 6" xfId="1278" xr:uid="{00000000-0005-0000-0000-0000FA040000}"/>
    <cellStyle name="40% - Énfasis4 7" xfId="1279" xr:uid="{00000000-0005-0000-0000-0000FB040000}"/>
    <cellStyle name="40% - Énfasis4 7 2" xfId="1280" xr:uid="{00000000-0005-0000-0000-0000FC040000}"/>
    <cellStyle name="40% - Énfasis4 7 2 2" xfId="1281" xr:uid="{00000000-0005-0000-0000-0000FD040000}"/>
    <cellStyle name="40% - Énfasis4 7 2 3" xfId="1282" xr:uid="{00000000-0005-0000-0000-0000FE040000}"/>
    <cellStyle name="40% - Énfasis4 7 2 4" xfId="1283" xr:uid="{00000000-0005-0000-0000-0000FF040000}"/>
    <cellStyle name="40% - Énfasis4 7 2 5" xfId="1284" xr:uid="{00000000-0005-0000-0000-000000050000}"/>
    <cellStyle name="40% - Énfasis4 7 3" xfId="1285" xr:uid="{00000000-0005-0000-0000-000001050000}"/>
    <cellStyle name="40% - Énfasis4 7 4" xfId="1286" xr:uid="{00000000-0005-0000-0000-000002050000}"/>
    <cellStyle name="40% - Énfasis4 7 5" xfId="1287" xr:uid="{00000000-0005-0000-0000-000003050000}"/>
    <cellStyle name="40% - Énfasis4 7 6" xfId="1288" xr:uid="{00000000-0005-0000-0000-000004050000}"/>
    <cellStyle name="40% - Énfasis4 8" xfId="1289" xr:uid="{00000000-0005-0000-0000-000005050000}"/>
    <cellStyle name="40% - Énfasis4 8 2" xfId="1290" xr:uid="{00000000-0005-0000-0000-000006050000}"/>
    <cellStyle name="40% - Énfasis4 8 2 2" xfId="1291" xr:uid="{00000000-0005-0000-0000-000007050000}"/>
    <cellStyle name="40% - Énfasis4 8 2 3" xfId="1292" xr:uid="{00000000-0005-0000-0000-000008050000}"/>
    <cellStyle name="40% - Énfasis4 8 2 4" xfId="1293" xr:uid="{00000000-0005-0000-0000-000009050000}"/>
    <cellStyle name="40% - Énfasis4 8 2 5" xfId="1294" xr:uid="{00000000-0005-0000-0000-00000A050000}"/>
    <cellStyle name="40% - Énfasis4 8 3" xfId="1295" xr:uid="{00000000-0005-0000-0000-00000B050000}"/>
    <cellStyle name="40% - Énfasis4 8 4" xfId="1296" xr:uid="{00000000-0005-0000-0000-00000C050000}"/>
    <cellStyle name="40% - Énfasis4 8 5" xfId="1297" xr:uid="{00000000-0005-0000-0000-00000D050000}"/>
    <cellStyle name="40% - Énfasis4 8 6" xfId="1298" xr:uid="{00000000-0005-0000-0000-00000E050000}"/>
    <cellStyle name="40% - Énfasis4 9" xfId="1299" xr:uid="{00000000-0005-0000-0000-00000F050000}"/>
    <cellStyle name="40% - Énfasis4 9 2" xfId="1300" xr:uid="{00000000-0005-0000-0000-000010050000}"/>
    <cellStyle name="40% - Énfasis4 9 3" xfId="1301" xr:uid="{00000000-0005-0000-0000-000011050000}"/>
    <cellStyle name="40% - Énfasis4 9 4" xfId="1302" xr:uid="{00000000-0005-0000-0000-000012050000}"/>
    <cellStyle name="40% - Énfasis4 9 5" xfId="1303" xr:uid="{00000000-0005-0000-0000-000013050000}"/>
    <cellStyle name="40% - Énfasis5 10" xfId="1304" xr:uid="{00000000-0005-0000-0000-000014050000}"/>
    <cellStyle name="40% - Énfasis5 10 2" xfId="1305" xr:uid="{00000000-0005-0000-0000-000015050000}"/>
    <cellStyle name="40% - Énfasis5 10 3" xfId="1306" xr:uid="{00000000-0005-0000-0000-000016050000}"/>
    <cellStyle name="40% - Énfasis5 10 4" xfId="1307" xr:uid="{00000000-0005-0000-0000-000017050000}"/>
    <cellStyle name="40% - Énfasis5 10 5" xfId="1308" xr:uid="{00000000-0005-0000-0000-000018050000}"/>
    <cellStyle name="40% - Énfasis5 11" xfId="1309" xr:uid="{00000000-0005-0000-0000-000019050000}"/>
    <cellStyle name="40% - Énfasis5 11 2" xfId="1310" xr:uid="{00000000-0005-0000-0000-00001A050000}"/>
    <cellStyle name="40% - Énfasis5 11 3" xfId="1311" xr:uid="{00000000-0005-0000-0000-00001B050000}"/>
    <cellStyle name="40% - Énfasis5 11 4" xfId="1312" xr:uid="{00000000-0005-0000-0000-00001C050000}"/>
    <cellStyle name="40% - Énfasis5 11 5" xfId="1313" xr:uid="{00000000-0005-0000-0000-00001D050000}"/>
    <cellStyle name="40% - Énfasis5 12" xfId="1314" xr:uid="{00000000-0005-0000-0000-00001E050000}"/>
    <cellStyle name="40% - Énfasis5 12 2" xfId="1315" xr:uid="{00000000-0005-0000-0000-00001F050000}"/>
    <cellStyle name="40% - Énfasis5 12 3" xfId="1316" xr:uid="{00000000-0005-0000-0000-000020050000}"/>
    <cellStyle name="40% - Énfasis5 12 4" xfId="1317" xr:uid="{00000000-0005-0000-0000-000021050000}"/>
    <cellStyle name="40% - Énfasis5 12 5" xfId="1318" xr:uid="{00000000-0005-0000-0000-000022050000}"/>
    <cellStyle name="40% - Énfasis5 13" xfId="1319" xr:uid="{00000000-0005-0000-0000-000023050000}"/>
    <cellStyle name="40% - Énfasis5 13 2" xfId="1320" xr:uid="{00000000-0005-0000-0000-000024050000}"/>
    <cellStyle name="40% - Énfasis5 13 3" xfId="1321" xr:uid="{00000000-0005-0000-0000-000025050000}"/>
    <cellStyle name="40% - Énfasis5 13 4" xfId="1322" xr:uid="{00000000-0005-0000-0000-000026050000}"/>
    <cellStyle name="40% - Énfasis5 13 5" xfId="1323" xr:uid="{00000000-0005-0000-0000-000027050000}"/>
    <cellStyle name="40% - Énfasis5 14" xfId="1324" xr:uid="{00000000-0005-0000-0000-000028050000}"/>
    <cellStyle name="40% - Énfasis5 14 2" xfId="1325" xr:uid="{00000000-0005-0000-0000-000029050000}"/>
    <cellStyle name="40% - Énfasis5 14 3" xfId="1326" xr:uid="{00000000-0005-0000-0000-00002A050000}"/>
    <cellStyle name="40% - Énfasis5 14 4" xfId="1327" xr:uid="{00000000-0005-0000-0000-00002B050000}"/>
    <cellStyle name="40% - Énfasis5 14 5" xfId="1328" xr:uid="{00000000-0005-0000-0000-00002C050000}"/>
    <cellStyle name="40% - Énfasis5 15" xfId="1329" xr:uid="{00000000-0005-0000-0000-00002D050000}"/>
    <cellStyle name="40% - Énfasis5 15 2" xfId="1330" xr:uid="{00000000-0005-0000-0000-00002E050000}"/>
    <cellStyle name="40% - Énfasis5 15 3" xfId="1331" xr:uid="{00000000-0005-0000-0000-00002F050000}"/>
    <cellStyle name="40% - Énfasis5 15 4" xfId="1332" xr:uid="{00000000-0005-0000-0000-000030050000}"/>
    <cellStyle name="40% - Énfasis5 15 5" xfId="1333" xr:uid="{00000000-0005-0000-0000-000031050000}"/>
    <cellStyle name="40% - Énfasis5 16" xfId="1334" xr:uid="{00000000-0005-0000-0000-000032050000}"/>
    <cellStyle name="40% - Énfasis5 16 2" xfId="1335" xr:uid="{00000000-0005-0000-0000-000033050000}"/>
    <cellStyle name="40% - Énfasis5 16 3" xfId="1336" xr:uid="{00000000-0005-0000-0000-000034050000}"/>
    <cellStyle name="40% - Énfasis5 16 4" xfId="1337" xr:uid="{00000000-0005-0000-0000-000035050000}"/>
    <cellStyle name="40% - Énfasis5 16 5" xfId="1338" xr:uid="{00000000-0005-0000-0000-000036050000}"/>
    <cellStyle name="40% - Énfasis5 17" xfId="1339" xr:uid="{00000000-0005-0000-0000-000037050000}"/>
    <cellStyle name="40% - Énfasis5 17 2" xfId="1340" xr:uid="{00000000-0005-0000-0000-000038050000}"/>
    <cellStyle name="40% - Énfasis5 17 3" xfId="1341" xr:uid="{00000000-0005-0000-0000-000039050000}"/>
    <cellStyle name="40% - Énfasis5 17 4" xfId="1342" xr:uid="{00000000-0005-0000-0000-00003A050000}"/>
    <cellStyle name="40% - Énfasis5 17 5" xfId="1343" xr:uid="{00000000-0005-0000-0000-00003B050000}"/>
    <cellStyle name="40% - Énfasis5 18" xfId="1344" xr:uid="{00000000-0005-0000-0000-00003C050000}"/>
    <cellStyle name="40% - Énfasis5 19" xfId="1345" xr:uid="{00000000-0005-0000-0000-00003D050000}"/>
    <cellStyle name="40% - Énfasis5 2" xfId="1346" xr:uid="{00000000-0005-0000-0000-00003E050000}"/>
    <cellStyle name="40% - Énfasis5 2 2" xfId="1347" xr:uid="{00000000-0005-0000-0000-00003F050000}"/>
    <cellStyle name="40% - Énfasis5 2 2 2" xfId="1348" xr:uid="{00000000-0005-0000-0000-000040050000}"/>
    <cellStyle name="40% - Énfasis5 2 2 3" xfId="1349" xr:uid="{00000000-0005-0000-0000-000041050000}"/>
    <cellStyle name="40% - Énfasis5 2 2 4" xfId="1350" xr:uid="{00000000-0005-0000-0000-000042050000}"/>
    <cellStyle name="40% - Énfasis5 2 2 5" xfId="1351" xr:uid="{00000000-0005-0000-0000-000043050000}"/>
    <cellStyle name="40% - Énfasis5 2 3" xfId="1352" xr:uid="{00000000-0005-0000-0000-000044050000}"/>
    <cellStyle name="40% - Énfasis5 2 4" xfId="1353" xr:uid="{00000000-0005-0000-0000-000045050000}"/>
    <cellStyle name="40% - Énfasis5 2 5" xfId="1354" xr:uid="{00000000-0005-0000-0000-000046050000}"/>
    <cellStyle name="40% - Énfasis5 2 6" xfId="1355" xr:uid="{00000000-0005-0000-0000-000047050000}"/>
    <cellStyle name="40% - Énfasis5 20" xfId="1356" xr:uid="{00000000-0005-0000-0000-000048050000}"/>
    <cellStyle name="40% - Énfasis5 21" xfId="1357" xr:uid="{00000000-0005-0000-0000-000049050000}"/>
    <cellStyle name="40% - Énfasis5 22" xfId="1358" xr:uid="{00000000-0005-0000-0000-00004A050000}"/>
    <cellStyle name="40% - Énfasis5 23" xfId="1359" xr:uid="{00000000-0005-0000-0000-00004B050000}"/>
    <cellStyle name="40% - Énfasis5 24" xfId="1360" xr:uid="{00000000-0005-0000-0000-00004C050000}"/>
    <cellStyle name="40% - Énfasis5 25" xfId="1361" xr:uid="{00000000-0005-0000-0000-00004D050000}"/>
    <cellStyle name="40% - Énfasis5 26" xfId="1362" xr:uid="{00000000-0005-0000-0000-00004E050000}"/>
    <cellStyle name="40% - Énfasis5 27" xfId="1363" xr:uid="{00000000-0005-0000-0000-00004F050000}"/>
    <cellStyle name="40% - Énfasis5 28" xfId="1364" xr:uid="{00000000-0005-0000-0000-000050050000}"/>
    <cellStyle name="40% - Énfasis5 29" xfId="1365" xr:uid="{00000000-0005-0000-0000-000051050000}"/>
    <cellStyle name="40% - Énfasis5 3" xfId="1366" xr:uid="{00000000-0005-0000-0000-000052050000}"/>
    <cellStyle name="40% - Énfasis5 3 2" xfId="1367" xr:uid="{00000000-0005-0000-0000-000053050000}"/>
    <cellStyle name="40% - Énfasis5 3 2 2" xfId="1368" xr:uid="{00000000-0005-0000-0000-000054050000}"/>
    <cellStyle name="40% - Énfasis5 3 2 3" xfId="1369" xr:uid="{00000000-0005-0000-0000-000055050000}"/>
    <cellStyle name="40% - Énfasis5 3 2 4" xfId="1370" xr:uid="{00000000-0005-0000-0000-000056050000}"/>
    <cellStyle name="40% - Énfasis5 3 2 5" xfId="1371" xr:uid="{00000000-0005-0000-0000-000057050000}"/>
    <cellStyle name="40% - Énfasis5 3 3" xfId="1372" xr:uid="{00000000-0005-0000-0000-000058050000}"/>
    <cellStyle name="40% - Énfasis5 3 4" xfId="1373" xr:uid="{00000000-0005-0000-0000-000059050000}"/>
    <cellStyle name="40% - Énfasis5 3 5" xfId="1374" xr:uid="{00000000-0005-0000-0000-00005A050000}"/>
    <cellStyle name="40% - Énfasis5 3 6" xfId="1375" xr:uid="{00000000-0005-0000-0000-00005B050000}"/>
    <cellStyle name="40% - Énfasis5 30" xfId="1376" xr:uid="{00000000-0005-0000-0000-00005C050000}"/>
    <cellStyle name="40% - Énfasis5 31" xfId="1377" xr:uid="{00000000-0005-0000-0000-00005D050000}"/>
    <cellStyle name="40% - Énfasis5 32" xfId="1378" xr:uid="{00000000-0005-0000-0000-00005E050000}"/>
    <cellStyle name="40% - Énfasis5 4" xfId="1379" xr:uid="{00000000-0005-0000-0000-00005F050000}"/>
    <cellStyle name="40% - Énfasis5 4 2" xfId="1380" xr:uid="{00000000-0005-0000-0000-000060050000}"/>
    <cellStyle name="40% - Énfasis5 4 2 2" xfId="1381" xr:uid="{00000000-0005-0000-0000-000061050000}"/>
    <cellStyle name="40% - Énfasis5 4 2 3" xfId="1382" xr:uid="{00000000-0005-0000-0000-000062050000}"/>
    <cellStyle name="40% - Énfasis5 4 2 4" xfId="1383" xr:uid="{00000000-0005-0000-0000-000063050000}"/>
    <cellStyle name="40% - Énfasis5 4 2 5" xfId="1384" xr:uid="{00000000-0005-0000-0000-000064050000}"/>
    <cellStyle name="40% - Énfasis5 4 3" xfId="1385" xr:uid="{00000000-0005-0000-0000-000065050000}"/>
    <cellStyle name="40% - Énfasis5 4 4" xfId="1386" xr:uid="{00000000-0005-0000-0000-000066050000}"/>
    <cellStyle name="40% - Énfasis5 4 5" xfId="1387" xr:uid="{00000000-0005-0000-0000-000067050000}"/>
    <cellStyle name="40% - Énfasis5 4 6" xfId="1388" xr:uid="{00000000-0005-0000-0000-000068050000}"/>
    <cellStyle name="40% - Énfasis5 5" xfId="1389" xr:uid="{00000000-0005-0000-0000-000069050000}"/>
    <cellStyle name="40% - Énfasis5 5 2" xfId="1390" xr:uid="{00000000-0005-0000-0000-00006A050000}"/>
    <cellStyle name="40% - Énfasis5 5 2 2" xfId="1391" xr:uid="{00000000-0005-0000-0000-00006B050000}"/>
    <cellStyle name="40% - Énfasis5 5 2 3" xfId="1392" xr:uid="{00000000-0005-0000-0000-00006C050000}"/>
    <cellStyle name="40% - Énfasis5 5 2 4" xfId="1393" xr:uid="{00000000-0005-0000-0000-00006D050000}"/>
    <cellStyle name="40% - Énfasis5 5 2 5" xfId="1394" xr:uid="{00000000-0005-0000-0000-00006E050000}"/>
    <cellStyle name="40% - Énfasis5 5 3" xfId="1395" xr:uid="{00000000-0005-0000-0000-00006F050000}"/>
    <cellStyle name="40% - Énfasis5 5 4" xfId="1396" xr:uid="{00000000-0005-0000-0000-000070050000}"/>
    <cellStyle name="40% - Énfasis5 5 5" xfId="1397" xr:uid="{00000000-0005-0000-0000-000071050000}"/>
    <cellStyle name="40% - Énfasis5 5 6" xfId="1398" xr:uid="{00000000-0005-0000-0000-000072050000}"/>
    <cellStyle name="40% - Énfasis5 6" xfId="1399" xr:uid="{00000000-0005-0000-0000-000073050000}"/>
    <cellStyle name="40% - Énfasis5 6 2" xfId="1400" xr:uid="{00000000-0005-0000-0000-000074050000}"/>
    <cellStyle name="40% - Énfasis5 6 2 2" xfId="1401" xr:uid="{00000000-0005-0000-0000-000075050000}"/>
    <cellStyle name="40% - Énfasis5 6 2 3" xfId="1402" xr:uid="{00000000-0005-0000-0000-000076050000}"/>
    <cellStyle name="40% - Énfasis5 6 2 4" xfId="1403" xr:uid="{00000000-0005-0000-0000-000077050000}"/>
    <cellStyle name="40% - Énfasis5 6 2 5" xfId="1404" xr:uid="{00000000-0005-0000-0000-000078050000}"/>
    <cellStyle name="40% - Énfasis5 6 3" xfId="1405" xr:uid="{00000000-0005-0000-0000-000079050000}"/>
    <cellStyle name="40% - Énfasis5 6 4" xfId="1406" xr:uid="{00000000-0005-0000-0000-00007A050000}"/>
    <cellStyle name="40% - Énfasis5 6 5" xfId="1407" xr:uid="{00000000-0005-0000-0000-00007B050000}"/>
    <cellStyle name="40% - Énfasis5 6 6" xfId="1408" xr:uid="{00000000-0005-0000-0000-00007C050000}"/>
    <cellStyle name="40% - Énfasis5 7" xfId="1409" xr:uid="{00000000-0005-0000-0000-00007D050000}"/>
    <cellStyle name="40% - Énfasis5 7 2" xfId="1410" xr:uid="{00000000-0005-0000-0000-00007E050000}"/>
    <cellStyle name="40% - Énfasis5 7 2 2" xfId="1411" xr:uid="{00000000-0005-0000-0000-00007F050000}"/>
    <cellStyle name="40% - Énfasis5 7 2 3" xfId="1412" xr:uid="{00000000-0005-0000-0000-000080050000}"/>
    <cellStyle name="40% - Énfasis5 7 2 4" xfId="1413" xr:uid="{00000000-0005-0000-0000-000081050000}"/>
    <cellStyle name="40% - Énfasis5 7 2 5" xfId="1414" xr:uid="{00000000-0005-0000-0000-000082050000}"/>
    <cellStyle name="40% - Énfasis5 7 3" xfId="1415" xr:uid="{00000000-0005-0000-0000-000083050000}"/>
    <cellStyle name="40% - Énfasis5 7 4" xfId="1416" xr:uid="{00000000-0005-0000-0000-000084050000}"/>
    <cellStyle name="40% - Énfasis5 7 5" xfId="1417" xr:uid="{00000000-0005-0000-0000-000085050000}"/>
    <cellStyle name="40% - Énfasis5 7 6" xfId="1418" xr:uid="{00000000-0005-0000-0000-000086050000}"/>
    <cellStyle name="40% - Énfasis5 8" xfId="1419" xr:uid="{00000000-0005-0000-0000-000087050000}"/>
    <cellStyle name="40% - Énfasis5 8 2" xfId="1420" xr:uid="{00000000-0005-0000-0000-000088050000}"/>
    <cellStyle name="40% - Énfasis5 8 2 2" xfId="1421" xr:uid="{00000000-0005-0000-0000-000089050000}"/>
    <cellStyle name="40% - Énfasis5 8 2 3" xfId="1422" xr:uid="{00000000-0005-0000-0000-00008A050000}"/>
    <cellStyle name="40% - Énfasis5 8 2 4" xfId="1423" xr:uid="{00000000-0005-0000-0000-00008B050000}"/>
    <cellStyle name="40% - Énfasis5 8 2 5" xfId="1424" xr:uid="{00000000-0005-0000-0000-00008C050000}"/>
    <cellStyle name="40% - Énfasis5 8 3" xfId="1425" xr:uid="{00000000-0005-0000-0000-00008D050000}"/>
    <cellStyle name="40% - Énfasis5 8 4" xfId="1426" xr:uid="{00000000-0005-0000-0000-00008E050000}"/>
    <cellStyle name="40% - Énfasis5 8 5" xfId="1427" xr:uid="{00000000-0005-0000-0000-00008F050000}"/>
    <cellStyle name="40% - Énfasis5 8 6" xfId="1428" xr:uid="{00000000-0005-0000-0000-000090050000}"/>
    <cellStyle name="40% - Énfasis5 9" xfId="1429" xr:uid="{00000000-0005-0000-0000-000091050000}"/>
    <cellStyle name="40% - Énfasis5 9 2" xfId="1430" xr:uid="{00000000-0005-0000-0000-000092050000}"/>
    <cellStyle name="40% - Énfasis5 9 3" xfId="1431" xr:uid="{00000000-0005-0000-0000-000093050000}"/>
    <cellStyle name="40% - Énfasis5 9 4" xfId="1432" xr:uid="{00000000-0005-0000-0000-000094050000}"/>
    <cellStyle name="40% - Énfasis5 9 5" xfId="1433" xr:uid="{00000000-0005-0000-0000-000095050000}"/>
    <cellStyle name="40% - Énfasis6 10" xfId="1434" xr:uid="{00000000-0005-0000-0000-000096050000}"/>
    <cellStyle name="40% - Énfasis6 10 2" xfId="1435" xr:uid="{00000000-0005-0000-0000-000097050000}"/>
    <cellStyle name="40% - Énfasis6 10 3" xfId="1436" xr:uid="{00000000-0005-0000-0000-000098050000}"/>
    <cellStyle name="40% - Énfasis6 10 4" xfId="1437" xr:uid="{00000000-0005-0000-0000-000099050000}"/>
    <cellStyle name="40% - Énfasis6 10 5" xfId="1438" xr:uid="{00000000-0005-0000-0000-00009A050000}"/>
    <cellStyle name="40% - Énfasis6 11" xfId="1439" xr:uid="{00000000-0005-0000-0000-00009B050000}"/>
    <cellStyle name="40% - Énfasis6 11 2" xfId="1440" xr:uid="{00000000-0005-0000-0000-00009C050000}"/>
    <cellStyle name="40% - Énfasis6 11 3" xfId="1441" xr:uid="{00000000-0005-0000-0000-00009D050000}"/>
    <cellStyle name="40% - Énfasis6 11 4" xfId="1442" xr:uid="{00000000-0005-0000-0000-00009E050000}"/>
    <cellStyle name="40% - Énfasis6 11 5" xfId="1443" xr:uid="{00000000-0005-0000-0000-00009F050000}"/>
    <cellStyle name="40% - Énfasis6 12" xfId="1444" xr:uid="{00000000-0005-0000-0000-0000A0050000}"/>
    <cellStyle name="40% - Énfasis6 12 2" xfId="1445" xr:uid="{00000000-0005-0000-0000-0000A1050000}"/>
    <cellStyle name="40% - Énfasis6 12 3" xfId="1446" xr:uid="{00000000-0005-0000-0000-0000A2050000}"/>
    <cellStyle name="40% - Énfasis6 12 4" xfId="1447" xr:uid="{00000000-0005-0000-0000-0000A3050000}"/>
    <cellStyle name="40% - Énfasis6 12 5" xfId="1448" xr:uid="{00000000-0005-0000-0000-0000A4050000}"/>
    <cellStyle name="40% - Énfasis6 13" xfId="1449" xr:uid="{00000000-0005-0000-0000-0000A5050000}"/>
    <cellStyle name="40% - Énfasis6 13 2" xfId="1450" xr:uid="{00000000-0005-0000-0000-0000A6050000}"/>
    <cellStyle name="40% - Énfasis6 13 3" xfId="1451" xr:uid="{00000000-0005-0000-0000-0000A7050000}"/>
    <cellStyle name="40% - Énfasis6 13 4" xfId="1452" xr:uid="{00000000-0005-0000-0000-0000A8050000}"/>
    <cellStyle name="40% - Énfasis6 13 5" xfId="1453" xr:uid="{00000000-0005-0000-0000-0000A9050000}"/>
    <cellStyle name="40% - Énfasis6 14" xfId="1454" xr:uid="{00000000-0005-0000-0000-0000AA050000}"/>
    <cellStyle name="40% - Énfasis6 14 2" xfId="1455" xr:uid="{00000000-0005-0000-0000-0000AB050000}"/>
    <cellStyle name="40% - Énfasis6 14 3" xfId="1456" xr:uid="{00000000-0005-0000-0000-0000AC050000}"/>
    <cellStyle name="40% - Énfasis6 14 4" xfId="1457" xr:uid="{00000000-0005-0000-0000-0000AD050000}"/>
    <cellStyle name="40% - Énfasis6 14 5" xfId="1458" xr:uid="{00000000-0005-0000-0000-0000AE050000}"/>
    <cellStyle name="40% - Énfasis6 15" xfId="1459" xr:uid="{00000000-0005-0000-0000-0000AF050000}"/>
    <cellStyle name="40% - Énfasis6 15 2" xfId="1460" xr:uid="{00000000-0005-0000-0000-0000B0050000}"/>
    <cellStyle name="40% - Énfasis6 15 3" xfId="1461" xr:uid="{00000000-0005-0000-0000-0000B1050000}"/>
    <cellStyle name="40% - Énfasis6 15 4" xfId="1462" xr:uid="{00000000-0005-0000-0000-0000B2050000}"/>
    <cellStyle name="40% - Énfasis6 15 5" xfId="1463" xr:uid="{00000000-0005-0000-0000-0000B3050000}"/>
    <cellStyle name="40% - Énfasis6 16" xfId="1464" xr:uid="{00000000-0005-0000-0000-0000B4050000}"/>
    <cellStyle name="40% - Énfasis6 16 2" xfId="1465" xr:uid="{00000000-0005-0000-0000-0000B5050000}"/>
    <cellStyle name="40% - Énfasis6 16 3" xfId="1466" xr:uid="{00000000-0005-0000-0000-0000B6050000}"/>
    <cellStyle name="40% - Énfasis6 16 4" xfId="1467" xr:uid="{00000000-0005-0000-0000-0000B7050000}"/>
    <cellStyle name="40% - Énfasis6 16 5" xfId="1468" xr:uid="{00000000-0005-0000-0000-0000B8050000}"/>
    <cellStyle name="40% - Énfasis6 17" xfId="1469" xr:uid="{00000000-0005-0000-0000-0000B9050000}"/>
    <cellStyle name="40% - Énfasis6 17 2" xfId="1470" xr:uid="{00000000-0005-0000-0000-0000BA050000}"/>
    <cellStyle name="40% - Énfasis6 17 3" xfId="1471" xr:uid="{00000000-0005-0000-0000-0000BB050000}"/>
    <cellStyle name="40% - Énfasis6 17 4" xfId="1472" xr:uid="{00000000-0005-0000-0000-0000BC050000}"/>
    <cellStyle name="40% - Énfasis6 17 5" xfId="1473" xr:uid="{00000000-0005-0000-0000-0000BD050000}"/>
    <cellStyle name="40% - Énfasis6 18" xfId="1474" xr:uid="{00000000-0005-0000-0000-0000BE050000}"/>
    <cellStyle name="40% - Énfasis6 19" xfId="1475" xr:uid="{00000000-0005-0000-0000-0000BF050000}"/>
    <cellStyle name="40% - Énfasis6 2" xfId="1476" xr:uid="{00000000-0005-0000-0000-0000C0050000}"/>
    <cellStyle name="40% - Énfasis6 2 2" xfId="1477" xr:uid="{00000000-0005-0000-0000-0000C1050000}"/>
    <cellStyle name="40% - Énfasis6 2 2 2" xfId="1478" xr:uid="{00000000-0005-0000-0000-0000C2050000}"/>
    <cellStyle name="40% - Énfasis6 2 2 3" xfId="1479" xr:uid="{00000000-0005-0000-0000-0000C3050000}"/>
    <cellStyle name="40% - Énfasis6 2 2 4" xfId="1480" xr:uid="{00000000-0005-0000-0000-0000C4050000}"/>
    <cellStyle name="40% - Énfasis6 2 2 5" xfId="1481" xr:uid="{00000000-0005-0000-0000-0000C5050000}"/>
    <cellStyle name="40% - Énfasis6 2 3" xfId="1482" xr:uid="{00000000-0005-0000-0000-0000C6050000}"/>
    <cellStyle name="40% - Énfasis6 2 4" xfId="1483" xr:uid="{00000000-0005-0000-0000-0000C7050000}"/>
    <cellStyle name="40% - Énfasis6 2 5" xfId="1484" xr:uid="{00000000-0005-0000-0000-0000C8050000}"/>
    <cellStyle name="40% - Énfasis6 2 6" xfId="1485" xr:uid="{00000000-0005-0000-0000-0000C9050000}"/>
    <cellStyle name="40% - Énfasis6 20" xfId="1486" xr:uid="{00000000-0005-0000-0000-0000CA050000}"/>
    <cellStyle name="40% - Énfasis6 21" xfId="1487" xr:uid="{00000000-0005-0000-0000-0000CB050000}"/>
    <cellStyle name="40% - Énfasis6 22" xfId="1488" xr:uid="{00000000-0005-0000-0000-0000CC050000}"/>
    <cellStyle name="40% - Énfasis6 23" xfId="1489" xr:uid="{00000000-0005-0000-0000-0000CD050000}"/>
    <cellStyle name="40% - Énfasis6 24" xfId="1490" xr:uid="{00000000-0005-0000-0000-0000CE050000}"/>
    <cellStyle name="40% - Énfasis6 25" xfId="1491" xr:uid="{00000000-0005-0000-0000-0000CF050000}"/>
    <cellStyle name="40% - Énfasis6 26" xfId="1492" xr:uid="{00000000-0005-0000-0000-0000D0050000}"/>
    <cellStyle name="40% - Énfasis6 27" xfId="1493" xr:uid="{00000000-0005-0000-0000-0000D1050000}"/>
    <cellStyle name="40% - Énfasis6 28" xfId="1494" xr:uid="{00000000-0005-0000-0000-0000D2050000}"/>
    <cellStyle name="40% - Énfasis6 29" xfId="1495" xr:uid="{00000000-0005-0000-0000-0000D3050000}"/>
    <cellStyle name="40% - Énfasis6 3" xfId="1496" xr:uid="{00000000-0005-0000-0000-0000D4050000}"/>
    <cellStyle name="40% - Énfasis6 3 2" xfId="1497" xr:uid="{00000000-0005-0000-0000-0000D5050000}"/>
    <cellStyle name="40% - Énfasis6 3 2 2" xfId="1498" xr:uid="{00000000-0005-0000-0000-0000D6050000}"/>
    <cellStyle name="40% - Énfasis6 3 2 3" xfId="1499" xr:uid="{00000000-0005-0000-0000-0000D7050000}"/>
    <cellStyle name="40% - Énfasis6 3 2 4" xfId="1500" xr:uid="{00000000-0005-0000-0000-0000D8050000}"/>
    <cellStyle name="40% - Énfasis6 3 2 5" xfId="1501" xr:uid="{00000000-0005-0000-0000-0000D9050000}"/>
    <cellStyle name="40% - Énfasis6 3 3" xfId="1502" xr:uid="{00000000-0005-0000-0000-0000DA050000}"/>
    <cellStyle name="40% - Énfasis6 3 4" xfId="1503" xr:uid="{00000000-0005-0000-0000-0000DB050000}"/>
    <cellStyle name="40% - Énfasis6 3 5" xfId="1504" xr:uid="{00000000-0005-0000-0000-0000DC050000}"/>
    <cellStyle name="40% - Énfasis6 3 6" xfId="1505" xr:uid="{00000000-0005-0000-0000-0000DD050000}"/>
    <cellStyle name="40% - Énfasis6 30" xfId="1506" xr:uid="{00000000-0005-0000-0000-0000DE050000}"/>
    <cellStyle name="40% - Énfasis6 31" xfId="1507" xr:uid="{00000000-0005-0000-0000-0000DF050000}"/>
    <cellStyle name="40% - Énfasis6 32" xfId="1508" xr:uid="{00000000-0005-0000-0000-0000E0050000}"/>
    <cellStyle name="40% - Énfasis6 4" xfId="1509" xr:uid="{00000000-0005-0000-0000-0000E1050000}"/>
    <cellStyle name="40% - Énfasis6 4 2" xfId="1510" xr:uid="{00000000-0005-0000-0000-0000E2050000}"/>
    <cellStyle name="40% - Énfasis6 4 2 2" xfId="1511" xr:uid="{00000000-0005-0000-0000-0000E3050000}"/>
    <cellStyle name="40% - Énfasis6 4 2 3" xfId="1512" xr:uid="{00000000-0005-0000-0000-0000E4050000}"/>
    <cellStyle name="40% - Énfasis6 4 2 4" xfId="1513" xr:uid="{00000000-0005-0000-0000-0000E5050000}"/>
    <cellStyle name="40% - Énfasis6 4 2 5" xfId="1514" xr:uid="{00000000-0005-0000-0000-0000E6050000}"/>
    <cellStyle name="40% - Énfasis6 4 3" xfId="1515" xr:uid="{00000000-0005-0000-0000-0000E7050000}"/>
    <cellStyle name="40% - Énfasis6 4 4" xfId="1516" xr:uid="{00000000-0005-0000-0000-0000E8050000}"/>
    <cellStyle name="40% - Énfasis6 4 5" xfId="1517" xr:uid="{00000000-0005-0000-0000-0000E9050000}"/>
    <cellStyle name="40% - Énfasis6 4 6" xfId="1518" xr:uid="{00000000-0005-0000-0000-0000EA050000}"/>
    <cellStyle name="40% - Énfasis6 5" xfId="1519" xr:uid="{00000000-0005-0000-0000-0000EB050000}"/>
    <cellStyle name="40% - Énfasis6 5 2" xfId="1520" xr:uid="{00000000-0005-0000-0000-0000EC050000}"/>
    <cellStyle name="40% - Énfasis6 5 2 2" xfId="1521" xr:uid="{00000000-0005-0000-0000-0000ED050000}"/>
    <cellStyle name="40% - Énfasis6 5 2 3" xfId="1522" xr:uid="{00000000-0005-0000-0000-0000EE050000}"/>
    <cellStyle name="40% - Énfasis6 5 2 4" xfId="1523" xr:uid="{00000000-0005-0000-0000-0000EF050000}"/>
    <cellStyle name="40% - Énfasis6 5 2 5" xfId="1524" xr:uid="{00000000-0005-0000-0000-0000F0050000}"/>
    <cellStyle name="40% - Énfasis6 5 3" xfId="1525" xr:uid="{00000000-0005-0000-0000-0000F1050000}"/>
    <cellStyle name="40% - Énfasis6 5 4" xfId="1526" xr:uid="{00000000-0005-0000-0000-0000F2050000}"/>
    <cellStyle name="40% - Énfasis6 5 5" xfId="1527" xr:uid="{00000000-0005-0000-0000-0000F3050000}"/>
    <cellStyle name="40% - Énfasis6 5 6" xfId="1528" xr:uid="{00000000-0005-0000-0000-0000F4050000}"/>
    <cellStyle name="40% - Énfasis6 6" xfId="1529" xr:uid="{00000000-0005-0000-0000-0000F5050000}"/>
    <cellStyle name="40% - Énfasis6 6 2" xfId="1530" xr:uid="{00000000-0005-0000-0000-0000F6050000}"/>
    <cellStyle name="40% - Énfasis6 6 2 2" xfId="1531" xr:uid="{00000000-0005-0000-0000-0000F7050000}"/>
    <cellStyle name="40% - Énfasis6 6 2 3" xfId="1532" xr:uid="{00000000-0005-0000-0000-0000F8050000}"/>
    <cellStyle name="40% - Énfasis6 6 2 4" xfId="1533" xr:uid="{00000000-0005-0000-0000-0000F9050000}"/>
    <cellStyle name="40% - Énfasis6 6 2 5" xfId="1534" xr:uid="{00000000-0005-0000-0000-0000FA050000}"/>
    <cellStyle name="40% - Énfasis6 6 3" xfId="1535" xr:uid="{00000000-0005-0000-0000-0000FB050000}"/>
    <cellStyle name="40% - Énfasis6 6 4" xfId="1536" xr:uid="{00000000-0005-0000-0000-0000FC050000}"/>
    <cellStyle name="40% - Énfasis6 6 5" xfId="1537" xr:uid="{00000000-0005-0000-0000-0000FD050000}"/>
    <cellStyle name="40% - Énfasis6 6 6" xfId="1538" xr:uid="{00000000-0005-0000-0000-0000FE050000}"/>
    <cellStyle name="40% - Énfasis6 7" xfId="1539" xr:uid="{00000000-0005-0000-0000-0000FF050000}"/>
    <cellStyle name="40% - Énfasis6 7 2" xfId="1540" xr:uid="{00000000-0005-0000-0000-000000060000}"/>
    <cellStyle name="40% - Énfasis6 7 2 2" xfId="1541" xr:uid="{00000000-0005-0000-0000-000001060000}"/>
    <cellStyle name="40% - Énfasis6 7 2 3" xfId="1542" xr:uid="{00000000-0005-0000-0000-000002060000}"/>
    <cellStyle name="40% - Énfasis6 7 2 4" xfId="1543" xr:uid="{00000000-0005-0000-0000-000003060000}"/>
    <cellStyle name="40% - Énfasis6 7 2 5" xfId="1544" xr:uid="{00000000-0005-0000-0000-000004060000}"/>
    <cellStyle name="40% - Énfasis6 7 3" xfId="1545" xr:uid="{00000000-0005-0000-0000-000005060000}"/>
    <cellStyle name="40% - Énfasis6 7 4" xfId="1546" xr:uid="{00000000-0005-0000-0000-000006060000}"/>
    <cellStyle name="40% - Énfasis6 7 5" xfId="1547" xr:uid="{00000000-0005-0000-0000-000007060000}"/>
    <cellStyle name="40% - Énfasis6 7 6" xfId="1548" xr:uid="{00000000-0005-0000-0000-000008060000}"/>
    <cellStyle name="40% - Énfasis6 8" xfId="1549" xr:uid="{00000000-0005-0000-0000-000009060000}"/>
    <cellStyle name="40% - Énfasis6 8 2" xfId="1550" xr:uid="{00000000-0005-0000-0000-00000A060000}"/>
    <cellStyle name="40% - Énfasis6 8 2 2" xfId="1551" xr:uid="{00000000-0005-0000-0000-00000B060000}"/>
    <cellStyle name="40% - Énfasis6 8 2 3" xfId="1552" xr:uid="{00000000-0005-0000-0000-00000C060000}"/>
    <cellStyle name="40% - Énfasis6 8 2 4" xfId="1553" xr:uid="{00000000-0005-0000-0000-00000D060000}"/>
    <cellStyle name="40% - Énfasis6 8 2 5" xfId="1554" xr:uid="{00000000-0005-0000-0000-00000E060000}"/>
    <cellStyle name="40% - Énfasis6 8 3" xfId="1555" xr:uid="{00000000-0005-0000-0000-00000F060000}"/>
    <cellStyle name="40% - Énfasis6 8 4" xfId="1556" xr:uid="{00000000-0005-0000-0000-000010060000}"/>
    <cellStyle name="40% - Énfasis6 8 5" xfId="1557" xr:uid="{00000000-0005-0000-0000-000011060000}"/>
    <cellStyle name="40% - Énfasis6 8 6" xfId="1558" xr:uid="{00000000-0005-0000-0000-000012060000}"/>
    <cellStyle name="40% - Énfasis6 9" xfId="1559" xr:uid="{00000000-0005-0000-0000-000013060000}"/>
    <cellStyle name="40% - Énfasis6 9 2" xfId="1560" xr:uid="{00000000-0005-0000-0000-000014060000}"/>
    <cellStyle name="40% - Énfasis6 9 3" xfId="1561" xr:uid="{00000000-0005-0000-0000-000015060000}"/>
    <cellStyle name="40% - Énfasis6 9 4" xfId="1562" xr:uid="{00000000-0005-0000-0000-000016060000}"/>
    <cellStyle name="40% - Énfasis6 9 5" xfId="1563" xr:uid="{00000000-0005-0000-0000-000017060000}"/>
    <cellStyle name="60% - Énfasis1 2" xfId="1564" xr:uid="{00000000-0005-0000-0000-000018060000}"/>
    <cellStyle name="60% - Énfasis1 3" xfId="1565" xr:uid="{00000000-0005-0000-0000-000019060000}"/>
    <cellStyle name="60% - Énfasis1 4" xfId="1566" xr:uid="{00000000-0005-0000-0000-00001A060000}"/>
    <cellStyle name="60% - Énfasis1 5" xfId="1567" xr:uid="{00000000-0005-0000-0000-00001B060000}"/>
    <cellStyle name="60% - Énfasis1 6" xfId="1568" xr:uid="{00000000-0005-0000-0000-00001C060000}"/>
    <cellStyle name="60% - Énfasis2 2" xfId="1569" xr:uid="{00000000-0005-0000-0000-00001D060000}"/>
    <cellStyle name="60% - Énfasis2 3" xfId="1570" xr:uid="{00000000-0005-0000-0000-00001E060000}"/>
    <cellStyle name="60% - Énfasis2 4" xfId="1571" xr:uid="{00000000-0005-0000-0000-00001F060000}"/>
    <cellStyle name="60% - Énfasis2 5" xfId="1572" xr:uid="{00000000-0005-0000-0000-000020060000}"/>
    <cellStyle name="60% - Énfasis2 6" xfId="1573" xr:uid="{00000000-0005-0000-0000-000021060000}"/>
    <cellStyle name="60% - Énfasis3 2" xfId="1574" xr:uid="{00000000-0005-0000-0000-000022060000}"/>
    <cellStyle name="60% - Énfasis3 3" xfId="1575" xr:uid="{00000000-0005-0000-0000-000023060000}"/>
    <cellStyle name="60% - Énfasis3 4" xfId="1576" xr:uid="{00000000-0005-0000-0000-000024060000}"/>
    <cellStyle name="60% - Énfasis3 5" xfId="1577" xr:uid="{00000000-0005-0000-0000-000025060000}"/>
    <cellStyle name="60% - Énfasis3 6" xfId="1578" xr:uid="{00000000-0005-0000-0000-000026060000}"/>
    <cellStyle name="60% - Énfasis4 2" xfId="1579" xr:uid="{00000000-0005-0000-0000-000027060000}"/>
    <cellStyle name="60% - Énfasis4 3" xfId="1580" xr:uid="{00000000-0005-0000-0000-000028060000}"/>
    <cellStyle name="60% - Énfasis4 4" xfId="1581" xr:uid="{00000000-0005-0000-0000-000029060000}"/>
    <cellStyle name="60% - Énfasis4 5" xfId="1582" xr:uid="{00000000-0005-0000-0000-00002A060000}"/>
    <cellStyle name="60% - Énfasis4 6" xfId="1583" xr:uid="{00000000-0005-0000-0000-00002B060000}"/>
    <cellStyle name="60% - Énfasis5 2" xfId="1584" xr:uid="{00000000-0005-0000-0000-00002C060000}"/>
    <cellStyle name="60% - Énfasis5 3" xfId="1585" xr:uid="{00000000-0005-0000-0000-00002D060000}"/>
    <cellStyle name="60% - Énfasis5 4" xfId="1586" xr:uid="{00000000-0005-0000-0000-00002E060000}"/>
    <cellStyle name="60% - Énfasis5 5" xfId="1587" xr:uid="{00000000-0005-0000-0000-00002F060000}"/>
    <cellStyle name="60% - Énfasis5 6" xfId="1588" xr:uid="{00000000-0005-0000-0000-000030060000}"/>
    <cellStyle name="60% - Énfasis6 2" xfId="1589" xr:uid="{00000000-0005-0000-0000-000031060000}"/>
    <cellStyle name="60% - Énfasis6 3" xfId="1590" xr:uid="{00000000-0005-0000-0000-000032060000}"/>
    <cellStyle name="60% - Énfasis6 4" xfId="1591" xr:uid="{00000000-0005-0000-0000-000033060000}"/>
    <cellStyle name="60% - Énfasis6 5" xfId="1592" xr:uid="{00000000-0005-0000-0000-000034060000}"/>
    <cellStyle name="60% - Énfasis6 6" xfId="1593" xr:uid="{00000000-0005-0000-0000-000035060000}"/>
    <cellStyle name="Buena 2" xfId="1594" xr:uid="{00000000-0005-0000-0000-000036060000}"/>
    <cellStyle name="Buena 3" xfId="1595" xr:uid="{00000000-0005-0000-0000-000037060000}"/>
    <cellStyle name="Buena 4" xfId="1596" xr:uid="{00000000-0005-0000-0000-000038060000}"/>
    <cellStyle name="Buena 5" xfId="1597" xr:uid="{00000000-0005-0000-0000-000039060000}"/>
    <cellStyle name="Buena 6" xfId="1598" xr:uid="{00000000-0005-0000-0000-00003A060000}"/>
    <cellStyle name="Cálculo 2" xfId="1599" xr:uid="{00000000-0005-0000-0000-00003B060000}"/>
    <cellStyle name="Cálculo 3" xfId="1600" xr:uid="{00000000-0005-0000-0000-00003C060000}"/>
    <cellStyle name="Cálculo 4" xfId="1601" xr:uid="{00000000-0005-0000-0000-00003D060000}"/>
    <cellStyle name="Cálculo 5" xfId="1602" xr:uid="{00000000-0005-0000-0000-00003E060000}"/>
    <cellStyle name="Cálculo 6" xfId="1603" xr:uid="{00000000-0005-0000-0000-00003F060000}"/>
    <cellStyle name="Celda de comprobación 2" xfId="1604" xr:uid="{00000000-0005-0000-0000-000040060000}"/>
    <cellStyle name="Celda de comprobación 3" xfId="1605" xr:uid="{00000000-0005-0000-0000-000041060000}"/>
    <cellStyle name="Celda de comprobación 4" xfId="1606" xr:uid="{00000000-0005-0000-0000-000042060000}"/>
    <cellStyle name="Celda de comprobación 5" xfId="1607" xr:uid="{00000000-0005-0000-0000-000043060000}"/>
    <cellStyle name="Celda de comprobación 6" xfId="1608" xr:uid="{00000000-0005-0000-0000-000044060000}"/>
    <cellStyle name="Celda vinculada 2" xfId="1609" xr:uid="{00000000-0005-0000-0000-000045060000}"/>
    <cellStyle name="Celda vinculada 3" xfId="1610" xr:uid="{00000000-0005-0000-0000-000046060000}"/>
    <cellStyle name="Celda vinculada 4" xfId="1611" xr:uid="{00000000-0005-0000-0000-000047060000}"/>
    <cellStyle name="Celda vinculada 5" xfId="1612" xr:uid="{00000000-0005-0000-0000-000048060000}"/>
    <cellStyle name="Celda vinculada 6" xfId="1613" xr:uid="{00000000-0005-0000-0000-000049060000}"/>
    <cellStyle name="Encabezado 4 2" xfId="1614" xr:uid="{00000000-0005-0000-0000-00004A060000}"/>
    <cellStyle name="Encabezado 4 3" xfId="1615" xr:uid="{00000000-0005-0000-0000-00004B060000}"/>
    <cellStyle name="Encabezado 4 4" xfId="1616" xr:uid="{00000000-0005-0000-0000-00004C060000}"/>
    <cellStyle name="Encabezado 4 5" xfId="1617" xr:uid="{00000000-0005-0000-0000-00004D060000}"/>
    <cellStyle name="Encabezado 4 6" xfId="1618" xr:uid="{00000000-0005-0000-0000-00004E060000}"/>
    <cellStyle name="Énfasis1 2" xfId="1619" xr:uid="{00000000-0005-0000-0000-00004F060000}"/>
    <cellStyle name="Énfasis1 3" xfId="1620" xr:uid="{00000000-0005-0000-0000-000050060000}"/>
    <cellStyle name="Énfasis1 4" xfId="1621" xr:uid="{00000000-0005-0000-0000-000051060000}"/>
    <cellStyle name="Énfasis1 5" xfId="1622" xr:uid="{00000000-0005-0000-0000-000052060000}"/>
    <cellStyle name="Énfasis1 6" xfId="1623" xr:uid="{00000000-0005-0000-0000-000053060000}"/>
    <cellStyle name="Énfasis2 2" xfId="1624" xr:uid="{00000000-0005-0000-0000-000054060000}"/>
    <cellStyle name="Énfasis2 3" xfId="1625" xr:uid="{00000000-0005-0000-0000-000055060000}"/>
    <cellStyle name="Énfasis2 4" xfId="1626" xr:uid="{00000000-0005-0000-0000-000056060000}"/>
    <cellStyle name="Énfasis2 5" xfId="1627" xr:uid="{00000000-0005-0000-0000-000057060000}"/>
    <cellStyle name="Énfasis2 6" xfId="1628" xr:uid="{00000000-0005-0000-0000-000058060000}"/>
    <cellStyle name="Énfasis3 2" xfId="1629" xr:uid="{00000000-0005-0000-0000-000059060000}"/>
    <cellStyle name="Énfasis3 3" xfId="1630" xr:uid="{00000000-0005-0000-0000-00005A060000}"/>
    <cellStyle name="Énfasis3 4" xfId="1631" xr:uid="{00000000-0005-0000-0000-00005B060000}"/>
    <cellStyle name="Énfasis3 5" xfId="1632" xr:uid="{00000000-0005-0000-0000-00005C060000}"/>
    <cellStyle name="Énfasis3 6" xfId="1633" xr:uid="{00000000-0005-0000-0000-00005D060000}"/>
    <cellStyle name="Énfasis4 2" xfId="1634" xr:uid="{00000000-0005-0000-0000-00005E060000}"/>
    <cellStyle name="Énfasis4 3" xfId="1635" xr:uid="{00000000-0005-0000-0000-00005F060000}"/>
    <cellStyle name="Énfasis4 4" xfId="1636" xr:uid="{00000000-0005-0000-0000-000060060000}"/>
    <cellStyle name="Énfasis4 5" xfId="1637" xr:uid="{00000000-0005-0000-0000-000061060000}"/>
    <cellStyle name="Énfasis4 6" xfId="1638" xr:uid="{00000000-0005-0000-0000-000062060000}"/>
    <cellStyle name="Énfasis5 2" xfId="1639" xr:uid="{00000000-0005-0000-0000-000063060000}"/>
    <cellStyle name="Énfasis5 3" xfId="1640" xr:uid="{00000000-0005-0000-0000-000064060000}"/>
    <cellStyle name="Énfasis5 4" xfId="1641" xr:uid="{00000000-0005-0000-0000-000065060000}"/>
    <cellStyle name="Énfasis5 5" xfId="1642" xr:uid="{00000000-0005-0000-0000-000066060000}"/>
    <cellStyle name="Énfasis5 6" xfId="1643" xr:uid="{00000000-0005-0000-0000-000067060000}"/>
    <cellStyle name="Énfasis6 2" xfId="1644" xr:uid="{00000000-0005-0000-0000-000068060000}"/>
    <cellStyle name="Énfasis6 3" xfId="1645" xr:uid="{00000000-0005-0000-0000-000069060000}"/>
    <cellStyle name="Énfasis6 4" xfId="1646" xr:uid="{00000000-0005-0000-0000-00006A060000}"/>
    <cellStyle name="Énfasis6 5" xfId="1647" xr:uid="{00000000-0005-0000-0000-00006B060000}"/>
    <cellStyle name="Énfasis6 6" xfId="1648" xr:uid="{00000000-0005-0000-0000-00006C060000}"/>
    <cellStyle name="Entrada 2" xfId="1649" xr:uid="{00000000-0005-0000-0000-00006D060000}"/>
    <cellStyle name="Entrada 3" xfId="1650" xr:uid="{00000000-0005-0000-0000-00006E060000}"/>
    <cellStyle name="Entrada 4" xfId="1651" xr:uid="{00000000-0005-0000-0000-00006F060000}"/>
    <cellStyle name="Entrada 5" xfId="1652" xr:uid="{00000000-0005-0000-0000-000070060000}"/>
    <cellStyle name="Entrada 6" xfId="1653" xr:uid="{00000000-0005-0000-0000-000071060000}"/>
    <cellStyle name="Euro" xfId="1654" xr:uid="{00000000-0005-0000-0000-000072060000}"/>
    <cellStyle name="Euro 2" xfId="1655" xr:uid="{00000000-0005-0000-0000-000073060000}"/>
    <cellStyle name="Euro 2 2" xfId="1656" xr:uid="{00000000-0005-0000-0000-000074060000}"/>
    <cellStyle name="Euro 2 3" xfId="1657" xr:uid="{00000000-0005-0000-0000-000075060000}"/>
    <cellStyle name="Euro 2 4" xfId="1658" xr:uid="{00000000-0005-0000-0000-000076060000}"/>
    <cellStyle name="Euro 2 5" xfId="1659" xr:uid="{00000000-0005-0000-0000-000077060000}"/>
    <cellStyle name="Euro 2 6" xfId="1660" xr:uid="{00000000-0005-0000-0000-000078060000}"/>
    <cellStyle name="Euro 3" xfId="1661" xr:uid="{00000000-0005-0000-0000-000079060000}"/>
    <cellStyle name="Euro 3 2" xfId="1662" xr:uid="{00000000-0005-0000-0000-00007A060000}"/>
    <cellStyle name="Euro 3 3" xfId="1663" xr:uid="{00000000-0005-0000-0000-00007B060000}"/>
    <cellStyle name="Euro 3 4" xfId="1664" xr:uid="{00000000-0005-0000-0000-00007C060000}"/>
    <cellStyle name="Euro 3 5" xfId="1665" xr:uid="{00000000-0005-0000-0000-00007D060000}"/>
    <cellStyle name="Euro 3 6" xfId="1666" xr:uid="{00000000-0005-0000-0000-00007E060000}"/>
    <cellStyle name="Euro 4" xfId="1667" xr:uid="{00000000-0005-0000-0000-00007F060000}"/>
    <cellStyle name="Euro 4 2" xfId="1668" xr:uid="{00000000-0005-0000-0000-000080060000}"/>
    <cellStyle name="Euro 4 3" xfId="1669" xr:uid="{00000000-0005-0000-0000-000081060000}"/>
    <cellStyle name="Euro 4 4" xfId="1670" xr:uid="{00000000-0005-0000-0000-000082060000}"/>
    <cellStyle name="Euro 4 5" xfId="1671" xr:uid="{00000000-0005-0000-0000-000083060000}"/>
    <cellStyle name="Euro 4 6" xfId="1672" xr:uid="{00000000-0005-0000-0000-000084060000}"/>
    <cellStyle name="Euro 5" xfId="1673" xr:uid="{00000000-0005-0000-0000-000085060000}"/>
    <cellStyle name="Euro 5 2" xfId="1674" xr:uid="{00000000-0005-0000-0000-000086060000}"/>
    <cellStyle name="Euro 5 3" xfId="1675" xr:uid="{00000000-0005-0000-0000-000087060000}"/>
    <cellStyle name="Euro 5 4" xfId="1676" xr:uid="{00000000-0005-0000-0000-000088060000}"/>
    <cellStyle name="Euro 5 5" xfId="1677" xr:uid="{00000000-0005-0000-0000-000089060000}"/>
    <cellStyle name="Euro 5 6" xfId="1678" xr:uid="{00000000-0005-0000-0000-00008A060000}"/>
    <cellStyle name="Excel Built-in Normal" xfId="1679" xr:uid="{00000000-0005-0000-0000-00008B060000}"/>
    <cellStyle name="Hipervínculo 2" xfId="1680" xr:uid="{00000000-0005-0000-0000-00008C060000}"/>
    <cellStyle name="Incorrecto 2" xfId="1681" xr:uid="{00000000-0005-0000-0000-00008D060000}"/>
    <cellStyle name="Incorrecto 3" xfId="1682" xr:uid="{00000000-0005-0000-0000-00008E060000}"/>
    <cellStyle name="Incorrecto 4" xfId="1683" xr:uid="{00000000-0005-0000-0000-00008F060000}"/>
    <cellStyle name="Incorrecto 5" xfId="1684" xr:uid="{00000000-0005-0000-0000-000090060000}"/>
    <cellStyle name="Incorrecto 6" xfId="1685" xr:uid="{00000000-0005-0000-0000-000091060000}"/>
    <cellStyle name="Millares" xfId="2797" builtinId="3"/>
    <cellStyle name="Millares 10" xfId="1686" xr:uid="{00000000-0005-0000-0000-000092060000}"/>
    <cellStyle name="Millares 10 2" xfId="1687" xr:uid="{00000000-0005-0000-0000-000093060000}"/>
    <cellStyle name="Millares 10 3" xfId="1688" xr:uid="{00000000-0005-0000-0000-000094060000}"/>
    <cellStyle name="Millares 10 4" xfId="1689" xr:uid="{00000000-0005-0000-0000-000095060000}"/>
    <cellStyle name="Millares 10 5" xfId="1690" xr:uid="{00000000-0005-0000-0000-000096060000}"/>
    <cellStyle name="Millares 10 6" xfId="1691" xr:uid="{00000000-0005-0000-0000-000097060000}"/>
    <cellStyle name="Millares 11" xfId="1692" xr:uid="{00000000-0005-0000-0000-000098060000}"/>
    <cellStyle name="Millares 12" xfId="1693" xr:uid="{00000000-0005-0000-0000-000099060000}"/>
    <cellStyle name="Millares 12 2" xfId="1694" xr:uid="{00000000-0005-0000-0000-00009A060000}"/>
    <cellStyle name="Millares 12 3" xfId="1695" xr:uid="{00000000-0005-0000-0000-00009B060000}"/>
    <cellStyle name="Millares 12 4" xfId="1696" xr:uid="{00000000-0005-0000-0000-00009C060000}"/>
    <cellStyle name="Millares 12 5" xfId="1697" xr:uid="{00000000-0005-0000-0000-00009D060000}"/>
    <cellStyle name="Millares 13" xfId="1698" xr:uid="{00000000-0005-0000-0000-00009E060000}"/>
    <cellStyle name="Millares 13 2" xfId="1699" xr:uid="{00000000-0005-0000-0000-00009F060000}"/>
    <cellStyle name="Millares 13 3" xfId="1700" xr:uid="{00000000-0005-0000-0000-0000A0060000}"/>
    <cellStyle name="Millares 13 4" xfId="1701" xr:uid="{00000000-0005-0000-0000-0000A1060000}"/>
    <cellStyle name="Millares 13 5" xfId="1702" xr:uid="{00000000-0005-0000-0000-0000A2060000}"/>
    <cellStyle name="Millares 14" xfId="1703" xr:uid="{00000000-0005-0000-0000-0000A3060000}"/>
    <cellStyle name="Millares 14 2" xfId="1704" xr:uid="{00000000-0005-0000-0000-0000A4060000}"/>
    <cellStyle name="Millares 14 3" xfId="1705" xr:uid="{00000000-0005-0000-0000-0000A5060000}"/>
    <cellStyle name="Millares 14 4" xfId="1706" xr:uid="{00000000-0005-0000-0000-0000A6060000}"/>
    <cellStyle name="Millares 14 5" xfId="1707" xr:uid="{00000000-0005-0000-0000-0000A7060000}"/>
    <cellStyle name="Millares 15" xfId="1708" xr:uid="{00000000-0005-0000-0000-0000A8060000}"/>
    <cellStyle name="Millares 15 2" xfId="1709" xr:uid="{00000000-0005-0000-0000-0000A9060000}"/>
    <cellStyle name="Millares 15 3" xfId="1710" xr:uid="{00000000-0005-0000-0000-0000AA060000}"/>
    <cellStyle name="Millares 15 4" xfId="1711" xr:uid="{00000000-0005-0000-0000-0000AB060000}"/>
    <cellStyle name="Millares 15 5" xfId="1712" xr:uid="{00000000-0005-0000-0000-0000AC060000}"/>
    <cellStyle name="Millares 16" xfId="1713" xr:uid="{00000000-0005-0000-0000-0000AD060000}"/>
    <cellStyle name="Millares 17" xfId="1714" xr:uid="{00000000-0005-0000-0000-0000AE060000}"/>
    <cellStyle name="Millares 18" xfId="1715" xr:uid="{00000000-0005-0000-0000-0000AF060000}"/>
    <cellStyle name="Millares 19" xfId="1716" xr:uid="{00000000-0005-0000-0000-0000B0060000}"/>
    <cellStyle name="Millares 2" xfId="2" xr:uid="{00000000-0005-0000-0000-0000B1060000}"/>
    <cellStyle name="Millares 2 10" xfId="1717" xr:uid="{00000000-0005-0000-0000-0000B2060000}"/>
    <cellStyle name="Millares 2 11" xfId="1718" xr:uid="{00000000-0005-0000-0000-0000B3060000}"/>
    <cellStyle name="Millares 2 12" xfId="1719" xr:uid="{00000000-0005-0000-0000-0000B4060000}"/>
    <cellStyle name="Millares 2 2" xfId="1720" xr:uid="{00000000-0005-0000-0000-0000B5060000}"/>
    <cellStyle name="Millares 2 2 2" xfId="1721" xr:uid="{00000000-0005-0000-0000-0000B6060000}"/>
    <cellStyle name="Millares 2 2 2 2" xfId="1722" xr:uid="{00000000-0005-0000-0000-0000B7060000}"/>
    <cellStyle name="Millares 2 2 2 3" xfId="1723" xr:uid="{00000000-0005-0000-0000-0000B8060000}"/>
    <cellStyle name="Millares 2 2 2 4" xfId="1724" xr:uid="{00000000-0005-0000-0000-0000B9060000}"/>
    <cellStyle name="Millares 2 2 2 5" xfId="1725" xr:uid="{00000000-0005-0000-0000-0000BA060000}"/>
    <cellStyle name="Millares 2 2 3" xfId="1726" xr:uid="{00000000-0005-0000-0000-0000BB060000}"/>
    <cellStyle name="Millares 2 2 4" xfId="1727" xr:uid="{00000000-0005-0000-0000-0000BC060000}"/>
    <cellStyle name="Millares 2 2 5" xfId="1728" xr:uid="{00000000-0005-0000-0000-0000BD060000}"/>
    <cellStyle name="Millares 2 2 6" xfId="1729" xr:uid="{00000000-0005-0000-0000-0000BE060000}"/>
    <cellStyle name="Millares 2 3" xfId="1730" xr:uid="{00000000-0005-0000-0000-0000BF060000}"/>
    <cellStyle name="Millares 2 3 2" xfId="1731" xr:uid="{00000000-0005-0000-0000-0000C0060000}"/>
    <cellStyle name="Millares 2 3 2 2" xfId="1732" xr:uid="{00000000-0005-0000-0000-0000C1060000}"/>
    <cellStyle name="Millares 2 3 2 3" xfId="1733" xr:uid="{00000000-0005-0000-0000-0000C2060000}"/>
    <cellStyle name="Millares 2 3 2 4" xfId="1734" xr:uid="{00000000-0005-0000-0000-0000C3060000}"/>
    <cellStyle name="Millares 2 3 2 5" xfId="1735" xr:uid="{00000000-0005-0000-0000-0000C4060000}"/>
    <cellStyle name="Millares 2 3 3" xfId="1736" xr:uid="{00000000-0005-0000-0000-0000C5060000}"/>
    <cellStyle name="Millares 2 3 4" xfId="1737" xr:uid="{00000000-0005-0000-0000-0000C6060000}"/>
    <cellStyle name="Millares 2 3 5" xfId="1738" xr:uid="{00000000-0005-0000-0000-0000C7060000}"/>
    <cellStyle name="Millares 2 3 6" xfId="1739" xr:uid="{00000000-0005-0000-0000-0000C8060000}"/>
    <cellStyle name="Millares 2 4" xfId="1740" xr:uid="{00000000-0005-0000-0000-0000C9060000}"/>
    <cellStyle name="Millares 2 4 2" xfId="1741" xr:uid="{00000000-0005-0000-0000-0000CA060000}"/>
    <cellStyle name="Millares 2 4 2 2" xfId="1742" xr:uid="{00000000-0005-0000-0000-0000CB060000}"/>
    <cellStyle name="Millares 2 4 2 3" xfId="1743" xr:uid="{00000000-0005-0000-0000-0000CC060000}"/>
    <cellStyle name="Millares 2 4 2 4" xfId="1744" xr:uid="{00000000-0005-0000-0000-0000CD060000}"/>
    <cellStyle name="Millares 2 4 2 5" xfId="1745" xr:uid="{00000000-0005-0000-0000-0000CE060000}"/>
    <cellStyle name="Millares 2 4 3" xfId="1746" xr:uid="{00000000-0005-0000-0000-0000CF060000}"/>
    <cellStyle name="Millares 2 4 4" xfId="1747" xr:uid="{00000000-0005-0000-0000-0000D0060000}"/>
    <cellStyle name="Millares 2 4 5" xfId="1748" xr:uid="{00000000-0005-0000-0000-0000D1060000}"/>
    <cellStyle name="Millares 2 4 6" xfId="1749" xr:uid="{00000000-0005-0000-0000-0000D2060000}"/>
    <cellStyle name="Millares 2 5" xfId="1750" xr:uid="{00000000-0005-0000-0000-0000D3060000}"/>
    <cellStyle name="Millares 2 5 2" xfId="1751" xr:uid="{00000000-0005-0000-0000-0000D4060000}"/>
    <cellStyle name="Millares 2 5 2 2" xfId="1752" xr:uid="{00000000-0005-0000-0000-0000D5060000}"/>
    <cellStyle name="Millares 2 5 2 3" xfId="1753" xr:uid="{00000000-0005-0000-0000-0000D6060000}"/>
    <cellStyle name="Millares 2 5 2 4" xfId="1754" xr:uid="{00000000-0005-0000-0000-0000D7060000}"/>
    <cellStyle name="Millares 2 5 2 5" xfId="1755" xr:uid="{00000000-0005-0000-0000-0000D8060000}"/>
    <cellStyle name="Millares 2 5 3" xfId="1756" xr:uid="{00000000-0005-0000-0000-0000D9060000}"/>
    <cellStyle name="Millares 2 5 4" xfId="1757" xr:uid="{00000000-0005-0000-0000-0000DA060000}"/>
    <cellStyle name="Millares 2 5 5" xfId="1758" xr:uid="{00000000-0005-0000-0000-0000DB060000}"/>
    <cellStyle name="Millares 2 5 6" xfId="1759" xr:uid="{00000000-0005-0000-0000-0000DC060000}"/>
    <cellStyle name="Millares 2 6" xfId="1760" xr:uid="{00000000-0005-0000-0000-0000DD060000}"/>
    <cellStyle name="Millares 2 6 2" xfId="1761" xr:uid="{00000000-0005-0000-0000-0000DE060000}"/>
    <cellStyle name="Millares 2 6 3" xfId="1762" xr:uid="{00000000-0005-0000-0000-0000DF060000}"/>
    <cellStyle name="Millares 2 6 4" xfId="1763" xr:uid="{00000000-0005-0000-0000-0000E0060000}"/>
    <cellStyle name="Millares 2 6 5" xfId="1764" xr:uid="{00000000-0005-0000-0000-0000E1060000}"/>
    <cellStyle name="Millares 2 7" xfId="1765" xr:uid="{00000000-0005-0000-0000-0000E2060000}"/>
    <cellStyle name="Millares 2 8" xfId="1766" xr:uid="{00000000-0005-0000-0000-0000E3060000}"/>
    <cellStyle name="Millares 2 8 2" xfId="1767" xr:uid="{00000000-0005-0000-0000-0000E4060000}"/>
    <cellStyle name="Millares 2 8 2 2" xfId="1768" xr:uid="{00000000-0005-0000-0000-0000E5060000}"/>
    <cellStyle name="Millares 2 9" xfId="1769" xr:uid="{00000000-0005-0000-0000-0000E6060000}"/>
    <cellStyle name="Millares 20" xfId="1770" xr:uid="{00000000-0005-0000-0000-0000E7060000}"/>
    <cellStyle name="Millares 20 2" xfId="1771" xr:uid="{00000000-0005-0000-0000-0000E8060000}"/>
    <cellStyle name="Millares 21" xfId="1772" xr:uid="{00000000-0005-0000-0000-0000E9060000}"/>
    <cellStyle name="Millares 21 2" xfId="1773" xr:uid="{00000000-0005-0000-0000-0000EA060000}"/>
    <cellStyle name="Millares 22" xfId="1774" xr:uid="{00000000-0005-0000-0000-0000EB060000}"/>
    <cellStyle name="Millares 23" xfId="1775" xr:uid="{00000000-0005-0000-0000-0000EC060000}"/>
    <cellStyle name="Millares 24" xfId="1776" xr:uid="{00000000-0005-0000-0000-0000ED060000}"/>
    <cellStyle name="Millares 24 2" xfId="1777" xr:uid="{00000000-0005-0000-0000-0000EE060000}"/>
    <cellStyle name="Millares 24 3" xfId="1778" xr:uid="{00000000-0005-0000-0000-0000EF060000}"/>
    <cellStyle name="Millares 25" xfId="1779" xr:uid="{00000000-0005-0000-0000-0000F0060000}"/>
    <cellStyle name="Millares 26" xfId="1780" xr:uid="{00000000-0005-0000-0000-0000F1060000}"/>
    <cellStyle name="Millares 27" xfId="1781" xr:uid="{00000000-0005-0000-0000-0000F2060000}"/>
    <cellStyle name="Millares 28" xfId="1782" xr:uid="{00000000-0005-0000-0000-0000F3060000}"/>
    <cellStyle name="Millares 29" xfId="1783" xr:uid="{00000000-0005-0000-0000-0000F4060000}"/>
    <cellStyle name="Millares 3" xfId="1784" xr:uid="{00000000-0005-0000-0000-0000F5060000}"/>
    <cellStyle name="Millares 3 10" xfId="1785" xr:uid="{00000000-0005-0000-0000-0000F6060000}"/>
    <cellStyle name="Millares 3 11" xfId="1786" xr:uid="{00000000-0005-0000-0000-0000F7060000}"/>
    <cellStyle name="Millares 3 12" xfId="1787" xr:uid="{00000000-0005-0000-0000-0000F8060000}"/>
    <cellStyle name="Millares 3 2" xfId="1788" xr:uid="{00000000-0005-0000-0000-0000F9060000}"/>
    <cellStyle name="Millares 3 2 2" xfId="1789" xr:uid="{00000000-0005-0000-0000-0000FA060000}"/>
    <cellStyle name="Millares 3 2 2 2" xfId="1790" xr:uid="{00000000-0005-0000-0000-0000FB060000}"/>
    <cellStyle name="Millares 3 2 2 3" xfId="1791" xr:uid="{00000000-0005-0000-0000-0000FC060000}"/>
    <cellStyle name="Millares 3 2 2 4" xfId="1792" xr:uid="{00000000-0005-0000-0000-0000FD060000}"/>
    <cellStyle name="Millares 3 2 2 5" xfId="1793" xr:uid="{00000000-0005-0000-0000-0000FE060000}"/>
    <cellStyle name="Millares 3 2 3" xfId="1794" xr:uid="{00000000-0005-0000-0000-0000FF060000}"/>
    <cellStyle name="Millares 3 2 4" xfId="1795" xr:uid="{00000000-0005-0000-0000-000000070000}"/>
    <cellStyle name="Millares 3 2 5" xfId="1796" xr:uid="{00000000-0005-0000-0000-000001070000}"/>
    <cellStyle name="Millares 3 2 6" xfId="1797" xr:uid="{00000000-0005-0000-0000-000002070000}"/>
    <cellStyle name="Millares 3 3" xfId="1798" xr:uid="{00000000-0005-0000-0000-000003070000}"/>
    <cellStyle name="Millares 3 3 2" xfId="1799" xr:uid="{00000000-0005-0000-0000-000004070000}"/>
    <cellStyle name="Millares 3 3 2 2" xfId="1800" xr:uid="{00000000-0005-0000-0000-000005070000}"/>
    <cellStyle name="Millares 3 3 2 3" xfId="1801" xr:uid="{00000000-0005-0000-0000-000006070000}"/>
    <cellStyle name="Millares 3 3 2 4" xfId="1802" xr:uid="{00000000-0005-0000-0000-000007070000}"/>
    <cellStyle name="Millares 3 3 2 5" xfId="1803" xr:uid="{00000000-0005-0000-0000-000008070000}"/>
    <cellStyle name="Millares 3 3 3" xfId="1804" xr:uid="{00000000-0005-0000-0000-000009070000}"/>
    <cellStyle name="Millares 3 3 4" xfId="1805" xr:uid="{00000000-0005-0000-0000-00000A070000}"/>
    <cellStyle name="Millares 3 3 5" xfId="1806" xr:uid="{00000000-0005-0000-0000-00000B070000}"/>
    <cellStyle name="Millares 3 3 6" xfId="1807" xr:uid="{00000000-0005-0000-0000-00000C070000}"/>
    <cellStyle name="Millares 3 4" xfId="1808" xr:uid="{00000000-0005-0000-0000-00000D070000}"/>
    <cellStyle name="Millares 3 4 2" xfId="1809" xr:uid="{00000000-0005-0000-0000-00000E070000}"/>
    <cellStyle name="Millares 3 4 2 2" xfId="1810" xr:uid="{00000000-0005-0000-0000-00000F070000}"/>
    <cellStyle name="Millares 3 4 2 3" xfId="1811" xr:uid="{00000000-0005-0000-0000-000010070000}"/>
    <cellStyle name="Millares 3 4 2 4" xfId="1812" xr:uid="{00000000-0005-0000-0000-000011070000}"/>
    <cellStyle name="Millares 3 4 2 5" xfId="1813" xr:uid="{00000000-0005-0000-0000-000012070000}"/>
    <cellStyle name="Millares 3 4 3" xfId="1814" xr:uid="{00000000-0005-0000-0000-000013070000}"/>
    <cellStyle name="Millares 3 4 4" xfId="1815" xr:uid="{00000000-0005-0000-0000-000014070000}"/>
    <cellStyle name="Millares 3 4 5" xfId="1816" xr:uid="{00000000-0005-0000-0000-000015070000}"/>
    <cellStyle name="Millares 3 4 6" xfId="1817" xr:uid="{00000000-0005-0000-0000-000016070000}"/>
    <cellStyle name="Millares 3 5" xfId="1818" xr:uid="{00000000-0005-0000-0000-000017070000}"/>
    <cellStyle name="Millares 3 5 2" xfId="1819" xr:uid="{00000000-0005-0000-0000-000018070000}"/>
    <cellStyle name="Millares 3 5 2 2" xfId="1820" xr:uid="{00000000-0005-0000-0000-000019070000}"/>
    <cellStyle name="Millares 3 5 2 3" xfId="1821" xr:uid="{00000000-0005-0000-0000-00001A070000}"/>
    <cellStyle name="Millares 3 5 2 4" xfId="1822" xr:uid="{00000000-0005-0000-0000-00001B070000}"/>
    <cellStyle name="Millares 3 5 2 5" xfId="1823" xr:uid="{00000000-0005-0000-0000-00001C070000}"/>
    <cellStyle name="Millares 3 5 3" xfId="1824" xr:uid="{00000000-0005-0000-0000-00001D070000}"/>
    <cellStyle name="Millares 3 5 4" xfId="1825" xr:uid="{00000000-0005-0000-0000-00001E070000}"/>
    <cellStyle name="Millares 3 5 5" xfId="1826" xr:uid="{00000000-0005-0000-0000-00001F070000}"/>
    <cellStyle name="Millares 3 5 6" xfId="1827" xr:uid="{00000000-0005-0000-0000-000020070000}"/>
    <cellStyle name="Millares 3 6" xfId="1828" xr:uid="{00000000-0005-0000-0000-000021070000}"/>
    <cellStyle name="Millares 3 6 2" xfId="1829" xr:uid="{00000000-0005-0000-0000-000022070000}"/>
    <cellStyle name="Millares 3 6 3" xfId="1830" xr:uid="{00000000-0005-0000-0000-000023070000}"/>
    <cellStyle name="Millares 3 6 4" xfId="1831" xr:uid="{00000000-0005-0000-0000-000024070000}"/>
    <cellStyle name="Millares 3 6 5" xfId="1832" xr:uid="{00000000-0005-0000-0000-000025070000}"/>
    <cellStyle name="Millares 3 7" xfId="1833" xr:uid="{00000000-0005-0000-0000-000026070000}"/>
    <cellStyle name="Millares 3 8" xfId="1834" xr:uid="{00000000-0005-0000-0000-000027070000}"/>
    <cellStyle name="Millares 3 9" xfId="1835" xr:uid="{00000000-0005-0000-0000-000028070000}"/>
    <cellStyle name="Millares 30" xfId="1836" xr:uid="{00000000-0005-0000-0000-000029070000}"/>
    <cellStyle name="Millares 31" xfId="1837" xr:uid="{00000000-0005-0000-0000-00002A070000}"/>
    <cellStyle name="Millares 32" xfId="1838" xr:uid="{00000000-0005-0000-0000-00002B070000}"/>
    <cellStyle name="Millares 32 2" xfId="1839" xr:uid="{00000000-0005-0000-0000-00002C070000}"/>
    <cellStyle name="Millares 4" xfId="1840" xr:uid="{00000000-0005-0000-0000-00002D070000}"/>
    <cellStyle name="Millares 4 2" xfId="1841" xr:uid="{00000000-0005-0000-0000-00002E070000}"/>
    <cellStyle name="Millares 4 3" xfId="1842" xr:uid="{00000000-0005-0000-0000-00002F070000}"/>
    <cellStyle name="Millares 4 4" xfId="1843" xr:uid="{00000000-0005-0000-0000-000030070000}"/>
    <cellStyle name="Millares 4 5" xfId="1844" xr:uid="{00000000-0005-0000-0000-000031070000}"/>
    <cellStyle name="Millares 4 6" xfId="1845" xr:uid="{00000000-0005-0000-0000-000032070000}"/>
    <cellStyle name="Millares 4 7" xfId="1846" xr:uid="{00000000-0005-0000-0000-000033070000}"/>
    <cellStyle name="Millares 5" xfId="1847" xr:uid="{00000000-0005-0000-0000-000034070000}"/>
    <cellStyle name="Millares 5 2" xfId="1848" xr:uid="{00000000-0005-0000-0000-000035070000}"/>
    <cellStyle name="Millares 5 2 2" xfId="1849" xr:uid="{00000000-0005-0000-0000-000036070000}"/>
    <cellStyle name="Millares 5 2 2 2" xfId="1850" xr:uid="{00000000-0005-0000-0000-000037070000}"/>
    <cellStyle name="Millares 5 2 2 3" xfId="1851" xr:uid="{00000000-0005-0000-0000-000038070000}"/>
    <cellStyle name="Millares 5 2 2 4" xfId="1852" xr:uid="{00000000-0005-0000-0000-000039070000}"/>
    <cellStyle name="Millares 5 2 2 5" xfId="1853" xr:uid="{00000000-0005-0000-0000-00003A070000}"/>
    <cellStyle name="Millares 5 2 3" xfId="1854" xr:uid="{00000000-0005-0000-0000-00003B070000}"/>
    <cellStyle name="Millares 5 2 4" xfId="1855" xr:uid="{00000000-0005-0000-0000-00003C070000}"/>
    <cellStyle name="Millares 5 2 5" xfId="1856" xr:uid="{00000000-0005-0000-0000-00003D070000}"/>
    <cellStyle name="Millares 5 2 6" xfId="1857" xr:uid="{00000000-0005-0000-0000-00003E070000}"/>
    <cellStyle name="Millares 5 3" xfId="1858" xr:uid="{00000000-0005-0000-0000-00003F070000}"/>
    <cellStyle name="Millares 5 3 2" xfId="1859" xr:uid="{00000000-0005-0000-0000-000040070000}"/>
    <cellStyle name="Millares 5 3 2 2" xfId="1860" xr:uid="{00000000-0005-0000-0000-000041070000}"/>
    <cellStyle name="Millares 5 3 2 3" xfId="1861" xr:uid="{00000000-0005-0000-0000-000042070000}"/>
    <cellStyle name="Millares 5 3 2 4" xfId="1862" xr:uid="{00000000-0005-0000-0000-000043070000}"/>
    <cellStyle name="Millares 5 3 2 5" xfId="1863" xr:uid="{00000000-0005-0000-0000-000044070000}"/>
    <cellStyle name="Millares 5 3 3" xfId="1864" xr:uid="{00000000-0005-0000-0000-000045070000}"/>
    <cellStyle name="Millares 5 3 4" xfId="1865" xr:uid="{00000000-0005-0000-0000-000046070000}"/>
    <cellStyle name="Millares 5 3 5" xfId="1866" xr:uid="{00000000-0005-0000-0000-000047070000}"/>
    <cellStyle name="Millares 5 3 6" xfId="1867" xr:uid="{00000000-0005-0000-0000-000048070000}"/>
    <cellStyle name="Millares 5 4" xfId="1868" xr:uid="{00000000-0005-0000-0000-000049070000}"/>
    <cellStyle name="Millares 5 4 2" xfId="1869" xr:uid="{00000000-0005-0000-0000-00004A070000}"/>
    <cellStyle name="Millares 5 4 2 2" xfId="1870" xr:uid="{00000000-0005-0000-0000-00004B070000}"/>
    <cellStyle name="Millares 5 4 2 3" xfId="1871" xr:uid="{00000000-0005-0000-0000-00004C070000}"/>
    <cellStyle name="Millares 5 4 2 4" xfId="1872" xr:uid="{00000000-0005-0000-0000-00004D070000}"/>
    <cellStyle name="Millares 5 4 2 5" xfId="1873" xr:uid="{00000000-0005-0000-0000-00004E070000}"/>
    <cellStyle name="Millares 5 4 3" xfId="1874" xr:uid="{00000000-0005-0000-0000-00004F070000}"/>
    <cellStyle name="Millares 5 4 4" xfId="1875" xr:uid="{00000000-0005-0000-0000-000050070000}"/>
    <cellStyle name="Millares 5 4 5" xfId="1876" xr:uid="{00000000-0005-0000-0000-000051070000}"/>
    <cellStyle name="Millares 5 4 6" xfId="1877" xr:uid="{00000000-0005-0000-0000-000052070000}"/>
    <cellStyle name="Millares 5 5" xfId="1878" xr:uid="{00000000-0005-0000-0000-000053070000}"/>
    <cellStyle name="Millares 5 5 2" xfId="1879" xr:uid="{00000000-0005-0000-0000-000054070000}"/>
    <cellStyle name="Millares 5 5 2 2" xfId="1880" xr:uid="{00000000-0005-0000-0000-000055070000}"/>
    <cellStyle name="Millares 5 5 2 3" xfId="1881" xr:uid="{00000000-0005-0000-0000-000056070000}"/>
    <cellStyle name="Millares 5 5 2 4" xfId="1882" xr:uid="{00000000-0005-0000-0000-000057070000}"/>
    <cellStyle name="Millares 5 5 2 5" xfId="1883" xr:uid="{00000000-0005-0000-0000-000058070000}"/>
    <cellStyle name="Millares 5 5 3" xfId="1884" xr:uid="{00000000-0005-0000-0000-000059070000}"/>
    <cellStyle name="Millares 5 5 4" xfId="1885" xr:uid="{00000000-0005-0000-0000-00005A070000}"/>
    <cellStyle name="Millares 5 5 5" xfId="1886" xr:uid="{00000000-0005-0000-0000-00005B070000}"/>
    <cellStyle name="Millares 5 5 6" xfId="1887" xr:uid="{00000000-0005-0000-0000-00005C070000}"/>
    <cellStyle name="Millares 5 6" xfId="1888" xr:uid="{00000000-0005-0000-0000-00005D070000}"/>
    <cellStyle name="Millares 5 7" xfId="1889" xr:uid="{00000000-0005-0000-0000-00005E070000}"/>
    <cellStyle name="Millares 5 8" xfId="1890" xr:uid="{00000000-0005-0000-0000-00005F070000}"/>
    <cellStyle name="Millares 5 9" xfId="1891" xr:uid="{00000000-0005-0000-0000-000060070000}"/>
    <cellStyle name="Millares 6" xfId="1892" xr:uid="{00000000-0005-0000-0000-000061070000}"/>
    <cellStyle name="Millares 6 2" xfId="1893" xr:uid="{00000000-0005-0000-0000-000062070000}"/>
    <cellStyle name="Millares 6 2 2" xfId="1894" xr:uid="{00000000-0005-0000-0000-000063070000}"/>
    <cellStyle name="Millares 6 2 2 2" xfId="1895" xr:uid="{00000000-0005-0000-0000-000064070000}"/>
    <cellStyle name="Millares 6 2 2 3" xfId="1896" xr:uid="{00000000-0005-0000-0000-000065070000}"/>
    <cellStyle name="Millares 6 2 2 4" xfId="1897" xr:uid="{00000000-0005-0000-0000-000066070000}"/>
    <cellStyle name="Millares 6 2 2 5" xfId="1898" xr:uid="{00000000-0005-0000-0000-000067070000}"/>
    <cellStyle name="Millares 6 2 3" xfId="1899" xr:uid="{00000000-0005-0000-0000-000068070000}"/>
    <cellStyle name="Millares 6 2 4" xfId="1900" xr:uid="{00000000-0005-0000-0000-000069070000}"/>
    <cellStyle name="Millares 6 2 5" xfId="1901" xr:uid="{00000000-0005-0000-0000-00006A070000}"/>
    <cellStyle name="Millares 6 2 6" xfId="1902" xr:uid="{00000000-0005-0000-0000-00006B070000}"/>
    <cellStyle name="Millares 6 3" xfId="1903" xr:uid="{00000000-0005-0000-0000-00006C070000}"/>
    <cellStyle name="Millares 6 3 2" xfId="1904" xr:uid="{00000000-0005-0000-0000-00006D070000}"/>
    <cellStyle name="Millares 6 3 2 2" xfId="1905" xr:uid="{00000000-0005-0000-0000-00006E070000}"/>
    <cellStyle name="Millares 6 3 2 3" xfId="1906" xr:uid="{00000000-0005-0000-0000-00006F070000}"/>
    <cellStyle name="Millares 6 3 2 4" xfId="1907" xr:uid="{00000000-0005-0000-0000-000070070000}"/>
    <cellStyle name="Millares 6 3 2 5" xfId="1908" xr:uid="{00000000-0005-0000-0000-000071070000}"/>
    <cellStyle name="Millares 6 3 3" xfId="1909" xr:uid="{00000000-0005-0000-0000-000072070000}"/>
    <cellStyle name="Millares 6 3 4" xfId="1910" xr:uid="{00000000-0005-0000-0000-000073070000}"/>
    <cellStyle name="Millares 6 3 5" xfId="1911" xr:uid="{00000000-0005-0000-0000-000074070000}"/>
    <cellStyle name="Millares 6 3 6" xfId="1912" xr:uid="{00000000-0005-0000-0000-000075070000}"/>
    <cellStyle name="Millares 6 4" xfId="1913" xr:uid="{00000000-0005-0000-0000-000076070000}"/>
    <cellStyle name="Millares 6 4 2" xfId="1914" xr:uid="{00000000-0005-0000-0000-000077070000}"/>
    <cellStyle name="Millares 6 4 2 2" xfId="1915" xr:uid="{00000000-0005-0000-0000-000078070000}"/>
    <cellStyle name="Millares 6 4 2 3" xfId="1916" xr:uid="{00000000-0005-0000-0000-000079070000}"/>
    <cellStyle name="Millares 6 4 2 4" xfId="1917" xr:uid="{00000000-0005-0000-0000-00007A070000}"/>
    <cellStyle name="Millares 6 4 2 5" xfId="1918" xr:uid="{00000000-0005-0000-0000-00007B070000}"/>
    <cellStyle name="Millares 6 4 3" xfId="1919" xr:uid="{00000000-0005-0000-0000-00007C070000}"/>
    <cellStyle name="Millares 6 4 4" xfId="1920" xr:uid="{00000000-0005-0000-0000-00007D070000}"/>
    <cellStyle name="Millares 6 4 5" xfId="1921" xr:uid="{00000000-0005-0000-0000-00007E070000}"/>
    <cellStyle name="Millares 6 4 6" xfId="1922" xr:uid="{00000000-0005-0000-0000-00007F070000}"/>
    <cellStyle name="Millares 6 5" xfId="1923" xr:uid="{00000000-0005-0000-0000-000080070000}"/>
    <cellStyle name="Millares 6 5 2" xfId="1924" xr:uid="{00000000-0005-0000-0000-000081070000}"/>
    <cellStyle name="Millares 6 5 2 2" xfId="1925" xr:uid="{00000000-0005-0000-0000-000082070000}"/>
    <cellStyle name="Millares 6 5 2 3" xfId="1926" xr:uid="{00000000-0005-0000-0000-000083070000}"/>
    <cellStyle name="Millares 6 5 2 4" xfId="1927" xr:uid="{00000000-0005-0000-0000-000084070000}"/>
    <cellStyle name="Millares 6 5 2 5" xfId="1928" xr:uid="{00000000-0005-0000-0000-000085070000}"/>
    <cellStyle name="Millares 6 5 3" xfId="1929" xr:uid="{00000000-0005-0000-0000-000086070000}"/>
    <cellStyle name="Millares 6 5 4" xfId="1930" xr:uid="{00000000-0005-0000-0000-000087070000}"/>
    <cellStyle name="Millares 6 5 5" xfId="1931" xr:uid="{00000000-0005-0000-0000-000088070000}"/>
    <cellStyle name="Millares 6 5 6" xfId="1932" xr:uid="{00000000-0005-0000-0000-000089070000}"/>
    <cellStyle name="Millares 6 6" xfId="1933" xr:uid="{00000000-0005-0000-0000-00008A070000}"/>
    <cellStyle name="Millares 6 7" xfId="1934" xr:uid="{00000000-0005-0000-0000-00008B070000}"/>
    <cellStyle name="Millares 6 8" xfId="1935" xr:uid="{00000000-0005-0000-0000-00008C070000}"/>
    <cellStyle name="Millares 6 9" xfId="1936" xr:uid="{00000000-0005-0000-0000-00008D070000}"/>
    <cellStyle name="Millares 7" xfId="1937" xr:uid="{00000000-0005-0000-0000-00008E070000}"/>
    <cellStyle name="Millares 7 2" xfId="1938" xr:uid="{00000000-0005-0000-0000-00008F070000}"/>
    <cellStyle name="Millares 7 2 2" xfId="1939" xr:uid="{00000000-0005-0000-0000-000090070000}"/>
    <cellStyle name="Millares 7 2 3" xfId="1940" xr:uid="{00000000-0005-0000-0000-000091070000}"/>
    <cellStyle name="Millares 7 2 4" xfId="1941" xr:uid="{00000000-0005-0000-0000-000092070000}"/>
    <cellStyle name="Millares 7 2 5" xfId="1942" xr:uid="{00000000-0005-0000-0000-000093070000}"/>
    <cellStyle name="Millares 7 3" xfId="1943" xr:uid="{00000000-0005-0000-0000-000094070000}"/>
    <cellStyle name="Millares 7 4" xfId="1944" xr:uid="{00000000-0005-0000-0000-000095070000}"/>
    <cellStyle name="Millares 7 5" xfId="1945" xr:uid="{00000000-0005-0000-0000-000096070000}"/>
    <cellStyle name="Millares 7 6" xfId="1946" xr:uid="{00000000-0005-0000-0000-000097070000}"/>
    <cellStyle name="Millares 8" xfId="1947" xr:uid="{00000000-0005-0000-0000-000098070000}"/>
    <cellStyle name="Millares 8 2" xfId="1948" xr:uid="{00000000-0005-0000-0000-000099070000}"/>
    <cellStyle name="Millares 8 2 2" xfId="1949" xr:uid="{00000000-0005-0000-0000-00009A070000}"/>
    <cellStyle name="Millares 8 2 3" xfId="1950" xr:uid="{00000000-0005-0000-0000-00009B070000}"/>
    <cellStyle name="Millares 8 2 4" xfId="1951" xr:uid="{00000000-0005-0000-0000-00009C070000}"/>
    <cellStyle name="Millares 8 2 5" xfId="1952" xr:uid="{00000000-0005-0000-0000-00009D070000}"/>
    <cellStyle name="Millares 8 3" xfId="1953" xr:uid="{00000000-0005-0000-0000-00009E070000}"/>
    <cellStyle name="Millares 8 4" xfId="1954" xr:uid="{00000000-0005-0000-0000-00009F070000}"/>
    <cellStyle name="Millares 8 5" xfId="1955" xr:uid="{00000000-0005-0000-0000-0000A0070000}"/>
    <cellStyle name="Millares 8 6" xfId="1956" xr:uid="{00000000-0005-0000-0000-0000A1070000}"/>
    <cellStyle name="Millares 8 7" xfId="1957" xr:uid="{00000000-0005-0000-0000-0000A2070000}"/>
    <cellStyle name="Millares 9" xfId="1958" xr:uid="{00000000-0005-0000-0000-0000A3070000}"/>
    <cellStyle name="Millares 9 2" xfId="1959" xr:uid="{00000000-0005-0000-0000-0000A4070000}"/>
    <cellStyle name="Millares 9 2 2" xfId="1960" xr:uid="{00000000-0005-0000-0000-0000A5070000}"/>
    <cellStyle name="Millares 9 2 3" xfId="1961" xr:uid="{00000000-0005-0000-0000-0000A6070000}"/>
    <cellStyle name="Millares 9 2 4" xfId="1962" xr:uid="{00000000-0005-0000-0000-0000A7070000}"/>
    <cellStyle name="Millares 9 2 5" xfId="1963" xr:uid="{00000000-0005-0000-0000-0000A8070000}"/>
    <cellStyle name="Millares 9 3" xfId="1964" xr:uid="{00000000-0005-0000-0000-0000A9070000}"/>
    <cellStyle name="Millares 9 4" xfId="1965" xr:uid="{00000000-0005-0000-0000-0000AA070000}"/>
    <cellStyle name="Millares 9 5" xfId="1966" xr:uid="{00000000-0005-0000-0000-0000AB070000}"/>
    <cellStyle name="Millares 9 6" xfId="1967" xr:uid="{00000000-0005-0000-0000-0000AC070000}"/>
    <cellStyle name="Moneda" xfId="2798" builtinId="4"/>
    <cellStyle name="Moneda 2" xfId="3" xr:uid="{00000000-0005-0000-0000-0000AE070000}"/>
    <cellStyle name="Moneda 2 2" xfId="1968" xr:uid="{00000000-0005-0000-0000-0000AF070000}"/>
    <cellStyle name="Moneda 2 3" xfId="1969" xr:uid="{00000000-0005-0000-0000-0000B0070000}"/>
    <cellStyle name="Moneda 2 4" xfId="1970" xr:uid="{00000000-0005-0000-0000-0000B1070000}"/>
    <cellStyle name="Moneda 2 5" xfId="1971" xr:uid="{00000000-0005-0000-0000-0000B2070000}"/>
    <cellStyle name="Moneda 3" xfId="1972" xr:uid="{00000000-0005-0000-0000-0000B3070000}"/>
    <cellStyle name="Moneda 3 2" xfId="1973" xr:uid="{00000000-0005-0000-0000-0000B4070000}"/>
    <cellStyle name="Moneda 3 3" xfId="1974" xr:uid="{00000000-0005-0000-0000-0000B5070000}"/>
    <cellStyle name="Moneda 4" xfId="1975" xr:uid="{00000000-0005-0000-0000-0000B6070000}"/>
    <cellStyle name="Moneda 4 2" xfId="1976" xr:uid="{00000000-0005-0000-0000-0000B7070000}"/>
    <cellStyle name="Moneda 5" xfId="1977" xr:uid="{00000000-0005-0000-0000-0000B8070000}"/>
    <cellStyle name="Moneda 6" xfId="1978" xr:uid="{00000000-0005-0000-0000-0000B9070000}"/>
    <cellStyle name="Neutral 2" xfId="1979" xr:uid="{00000000-0005-0000-0000-0000BA070000}"/>
    <cellStyle name="Neutral 3" xfId="1980" xr:uid="{00000000-0005-0000-0000-0000BB070000}"/>
    <cellStyle name="Neutral 4" xfId="1981" xr:uid="{00000000-0005-0000-0000-0000BC070000}"/>
    <cellStyle name="Neutral 5" xfId="1982" xr:uid="{00000000-0005-0000-0000-0000BD070000}"/>
    <cellStyle name="Neutral 6" xfId="1983" xr:uid="{00000000-0005-0000-0000-0000BE070000}"/>
    <cellStyle name="Normal" xfId="0" builtinId="0"/>
    <cellStyle name="Normal 10" xfId="1984" xr:uid="{00000000-0005-0000-0000-0000C0070000}"/>
    <cellStyle name="Normal 10 2" xfId="1985" xr:uid="{00000000-0005-0000-0000-0000C1070000}"/>
    <cellStyle name="Normal 10 2 2" xfId="1986" xr:uid="{00000000-0005-0000-0000-0000C2070000}"/>
    <cellStyle name="Normal 10 2 3" xfId="1987" xr:uid="{00000000-0005-0000-0000-0000C3070000}"/>
    <cellStyle name="Normal 10 2 4" xfId="1988" xr:uid="{00000000-0005-0000-0000-0000C4070000}"/>
    <cellStyle name="Normal 10 2 5" xfId="1989" xr:uid="{00000000-0005-0000-0000-0000C5070000}"/>
    <cellStyle name="Normal 10 3" xfId="1990" xr:uid="{00000000-0005-0000-0000-0000C6070000}"/>
    <cellStyle name="Normal 10 4" xfId="1991" xr:uid="{00000000-0005-0000-0000-0000C7070000}"/>
    <cellStyle name="Normal 10 5" xfId="1992" xr:uid="{00000000-0005-0000-0000-0000C8070000}"/>
    <cellStyle name="Normal 10 6" xfId="1993" xr:uid="{00000000-0005-0000-0000-0000C9070000}"/>
    <cellStyle name="Normal 11" xfId="1994" xr:uid="{00000000-0005-0000-0000-0000CA070000}"/>
    <cellStyle name="Normal 12" xfId="1995" xr:uid="{00000000-0005-0000-0000-0000CB070000}"/>
    <cellStyle name="Normal 12 2" xfId="1996" xr:uid="{00000000-0005-0000-0000-0000CC070000}"/>
    <cellStyle name="Normal 12 3" xfId="1997" xr:uid="{00000000-0005-0000-0000-0000CD070000}"/>
    <cellStyle name="Normal 12 4" xfId="1998" xr:uid="{00000000-0005-0000-0000-0000CE070000}"/>
    <cellStyle name="Normal 12 5" xfId="1999" xr:uid="{00000000-0005-0000-0000-0000CF070000}"/>
    <cellStyle name="Normal 13" xfId="2000" xr:uid="{00000000-0005-0000-0000-0000D0070000}"/>
    <cellStyle name="Normal 13 2" xfId="2001" xr:uid="{00000000-0005-0000-0000-0000D1070000}"/>
    <cellStyle name="Normal 13 3" xfId="2002" xr:uid="{00000000-0005-0000-0000-0000D2070000}"/>
    <cellStyle name="Normal 13 4" xfId="2003" xr:uid="{00000000-0005-0000-0000-0000D3070000}"/>
    <cellStyle name="Normal 13 5" xfId="2004" xr:uid="{00000000-0005-0000-0000-0000D4070000}"/>
    <cellStyle name="Normal 14" xfId="2005" xr:uid="{00000000-0005-0000-0000-0000D5070000}"/>
    <cellStyle name="Normal 14 2" xfId="2006" xr:uid="{00000000-0005-0000-0000-0000D6070000}"/>
    <cellStyle name="Normal 14 3" xfId="2007" xr:uid="{00000000-0005-0000-0000-0000D7070000}"/>
    <cellStyle name="Normal 14 4" xfId="2008" xr:uid="{00000000-0005-0000-0000-0000D8070000}"/>
    <cellStyle name="Normal 14 5" xfId="2009" xr:uid="{00000000-0005-0000-0000-0000D9070000}"/>
    <cellStyle name="Normal 15" xfId="2010" xr:uid="{00000000-0005-0000-0000-0000DA070000}"/>
    <cellStyle name="Normal 15 2" xfId="2011" xr:uid="{00000000-0005-0000-0000-0000DB070000}"/>
    <cellStyle name="Normal 15 3" xfId="2012" xr:uid="{00000000-0005-0000-0000-0000DC070000}"/>
    <cellStyle name="Normal 15 4" xfId="2013" xr:uid="{00000000-0005-0000-0000-0000DD070000}"/>
    <cellStyle name="Normal 15 5" xfId="2014" xr:uid="{00000000-0005-0000-0000-0000DE070000}"/>
    <cellStyle name="Normal 16" xfId="2015" xr:uid="{00000000-0005-0000-0000-0000DF070000}"/>
    <cellStyle name="Normal 17" xfId="2016" xr:uid="{00000000-0005-0000-0000-0000E0070000}"/>
    <cellStyle name="Normal 18" xfId="2017" xr:uid="{00000000-0005-0000-0000-0000E1070000}"/>
    <cellStyle name="Normal 19" xfId="2018" xr:uid="{00000000-0005-0000-0000-0000E2070000}"/>
    <cellStyle name="Normal 19 2" xfId="2019" xr:uid="{00000000-0005-0000-0000-0000E3070000}"/>
    <cellStyle name="Normal 2" xfId="2020" xr:uid="{00000000-0005-0000-0000-0000E4070000}"/>
    <cellStyle name="Normal 2 10" xfId="2021" xr:uid="{00000000-0005-0000-0000-0000E5070000}"/>
    <cellStyle name="Normal 2 11" xfId="2022" xr:uid="{00000000-0005-0000-0000-0000E6070000}"/>
    <cellStyle name="Normal 2 12" xfId="2023" xr:uid="{00000000-0005-0000-0000-0000E7070000}"/>
    <cellStyle name="Normal 2 12 2" xfId="2024" xr:uid="{00000000-0005-0000-0000-0000E8070000}"/>
    <cellStyle name="Normal 2 2" xfId="2025" xr:uid="{00000000-0005-0000-0000-0000E9070000}"/>
    <cellStyle name="Normal 2 2 2" xfId="2026" xr:uid="{00000000-0005-0000-0000-0000EA070000}"/>
    <cellStyle name="Normal 2 2 2 2" xfId="2027" xr:uid="{00000000-0005-0000-0000-0000EB070000}"/>
    <cellStyle name="Normal 2 2 2 2 2" xfId="2028" xr:uid="{00000000-0005-0000-0000-0000EC070000}"/>
    <cellStyle name="Normal 2 2 2 3" xfId="2029" xr:uid="{00000000-0005-0000-0000-0000ED070000}"/>
    <cellStyle name="Normal 2 2 2 4" xfId="2030" xr:uid="{00000000-0005-0000-0000-0000EE070000}"/>
    <cellStyle name="Normal 2 2 2 5" xfId="2031" xr:uid="{00000000-0005-0000-0000-0000EF070000}"/>
    <cellStyle name="Normal 2 2 3" xfId="2032" xr:uid="{00000000-0005-0000-0000-0000F0070000}"/>
    <cellStyle name="Normal 2 2 3 2" xfId="2033" xr:uid="{00000000-0005-0000-0000-0000F1070000}"/>
    <cellStyle name="Normal 2 2 4" xfId="2034" xr:uid="{00000000-0005-0000-0000-0000F2070000}"/>
    <cellStyle name="Normal 2 2 5" xfId="2035" xr:uid="{00000000-0005-0000-0000-0000F3070000}"/>
    <cellStyle name="Normal 2 2 6" xfId="2036" xr:uid="{00000000-0005-0000-0000-0000F4070000}"/>
    <cellStyle name="Normal 2 2 7" xfId="2037" xr:uid="{00000000-0005-0000-0000-0000F5070000}"/>
    <cellStyle name="Normal 2 2 8" xfId="2038" xr:uid="{00000000-0005-0000-0000-0000F6070000}"/>
    <cellStyle name="Normal 2 2 9" xfId="2039" xr:uid="{00000000-0005-0000-0000-0000F7070000}"/>
    <cellStyle name="Normal 2 3" xfId="2040" xr:uid="{00000000-0005-0000-0000-0000F8070000}"/>
    <cellStyle name="Normal 2 3 2" xfId="2041" xr:uid="{00000000-0005-0000-0000-0000F9070000}"/>
    <cellStyle name="Normal 2 3 2 2" xfId="2042" xr:uid="{00000000-0005-0000-0000-0000FA070000}"/>
    <cellStyle name="Normal 2 3 2 3" xfId="2043" xr:uid="{00000000-0005-0000-0000-0000FB070000}"/>
    <cellStyle name="Normal 2 3 2 4" xfId="2044" xr:uid="{00000000-0005-0000-0000-0000FC070000}"/>
    <cellStyle name="Normal 2 3 2 5" xfId="2045" xr:uid="{00000000-0005-0000-0000-0000FD070000}"/>
    <cellStyle name="Normal 2 3 3" xfId="2046" xr:uid="{00000000-0005-0000-0000-0000FE070000}"/>
    <cellStyle name="Normal 2 3 4" xfId="2047" xr:uid="{00000000-0005-0000-0000-0000FF070000}"/>
    <cellStyle name="Normal 2 3 5" xfId="2048" xr:uid="{00000000-0005-0000-0000-000000080000}"/>
    <cellStyle name="Normal 2 3 6" xfId="2049" xr:uid="{00000000-0005-0000-0000-000001080000}"/>
    <cellStyle name="Normal 2 4" xfId="2050" xr:uid="{00000000-0005-0000-0000-000002080000}"/>
    <cellStyle name="Normal 2 4 2" xfId="2051" xr:uid="{00000000-0005-0000-0000-000003080000}"/>
    <cellStyle name="Normal 2 4 2 2" xfId="2052" xr:uid="{00000000-0005-0000-0000-000004080000}"/>
    <cellStyle name="Normal 2 4 2 3" xfId="2053" xr:uid="{00000000-0005-0000-0000-000005080000}"/>
    <cellStyle name="Normal 2 4 2 4" xfId="2054" xr:uid="{00000000-0005-0000-0000-000006080000}"/>
    <cellStyle name="Normal 2 4 2 5" xfId="2055" xr:uid="{00000000-0005-0000-0000-000007080000}"/>
    <cellStyle name="Normal 2 4 3" xfId="2056" xr:uid="{00000000-0005-0000-0000-000008080000}"/>
    <cellStyle name="Normal 2 4 4" xfId="2057" xr:uid="{00000000-0005-0000-0000-000009080000}"/>
    <cellStyle name="Normal 2 4 5" xfId="2058" xr:uid="{00000000-0005-0000-0000-00000A080000}"/>
    <cellStyle name="Normal 2 4 6" xfId="2059" xr:uid="{00000000-0005-0000-0000-00000B080000}"/>
    <cellStyle name="Normal 2 5" xfId="2060" xr:uid="{00000000-0005-0000-0000-00000C080000}"/>
    <cellStyle name="Normal 2 5 2" xfId="2061" xr:uid="{00000000-0005-0000-0000-00000D080000}"/>
    <cellStyle name="Normal 2 5 2 2" xfId="2062" xr:uid="{00000000-0005-0000-0000-00000E080000}"/>
    <cellStyle name="Normal 2 5 2 3" xfId="2063" xr:uid="{00000000-0005-0000-0000-00000F080000}"/>
    <cellStyle name="Normal 2 5 2 4" xfId="2064" xr:uid="{00000000-0005-0000-0000-000010080000}"/>
    <cellStyle name="Normal 2 5 2 5" xfId="2065" xr:uid="{00000000-0005-0000-0000-000011080000}"/>
    <cellStyle name="Normal 2 5 3" xfId="2066" xr:uid="{00000000-0005-0000-0000-000012080000}"/>
    <cellStyle name="Normal 2 5 4" xfId="2067" xr:uid="{00000000-0005-0000-0000-000013080000}"/>
    <cellStyle name="Normal 2 5 5" xfId="2068" xr:uid="{00000000-0005-0000-0000-000014080000}"/>
    <cellStyle name="Normal 2 5 6" xfId="2069" xr:uid="{00000000-0005-0000-0000-000015080000}"/>
    <cellStyle name="Normal 2 6" xfId="2070" xr:uid="{00000000-0005-0000-0000-000016080000}"/>
    <cellStyle name="Normal 2 6 2" xfId="2071" xr:uid="{00000000-0005-0000-0000-000017080000}"/>
    <cellStyle name="Normal 2 6 3" xfId="2072" xr:uid="{00000000-0005-0000-0000-000018080000}"/>
    <cellStyle name="Normal 2 6 4" xfId="2073" xr:uid="{00000000-0005-0000-0000-000019080000}"/>
    <cellStyle name="Normal 2 6 5" xfId="2074" xr:uid="{00000000-0005-0000-0000-00001A080000}"/>
    <cellStyle name="Normal 2 7" xfId="2075" xr:uid="{00000000-0005-0000-0000-00001B080000}"/>
    <cellStyle name="Normal 2 7 2" xfId="2076" xr:uid="{00000000-0005-0000-0000-00001C080000}"/>
    <cellStyle name="Normal 2 8" xfId="2077" xr:uid="{00000000-0005-0000-0000-00001D080000}"/>
    <cellStyle name="Normal 2 8 2" xfId="2078" xr:uid="{00000000-0005-0000-0000-00001E080000}"/>
    <cellStyle name="Normal 2 9" xfId="2079" xr:uid="{00000000-0005-0000-0000-00001F080000}"/>
    <cellStyle name="Normal 20" xfId="2080" xr:uid="{00000000-0005-0000-0000-000020080000}"/>
    <cellStyle name="Normal 21" xfId="2081" xr:uid="{00000000-0005-0000-0000-000021080000}"/>
    <cellStyle name="Normal 22" xfId="2082" xr:uid="{00000000-0005-0000-0000-000022080000}"/>
    <cellStyle name="Normal 23" xfId="2083" xr:uid="{00000000-0005-0000-0000-000023080000}"/>
    <cellStyle name="Normal 24" xfId="2084" xr:uid="{00000000-0005-0000-0000-000024080000}"/>
    <cellStyle name="Normal 25" xfId="2085" xr:uid="{00000000-0005-0000-0000-000025080000}"/>
    <cellStyle name="Normal 25 2" xfId="2086" xr:uid="{00000000-0005-0000-0000-000026080000}"/>
    <cellStyle name="Normal 25 2 2" xfId="2087" xr:uid="{00000000-0005-0000-0000-000027080000}"/>
    <cellStyle name="Normal 25 3" xfId="2088" xr:uid="{00000000-0005-0000-0000-000028080000}"/>
    <cellStyle name="Normal 25 4" xfId="2089" xr:uid="{00000000-0005-0000-0000-000029080000}"/>
    <cellStyle name="Normal 26" xfId="2090" xr:uid="{00000000-0005-0000-0000-00002A080000}"/>
    <cellStyle name="Normal 27" xfId="2091" xr:uid="{00000000-0005-0000-0000-00002B080000}"/>
    <cellStyle name="Normal 28" xfId="2092" xr:uid="{00000000-0005-0000-0000-00002C080000}"/>
    <cellStyle name="Normal 29" xfId="2093" xr:uid="{00000000-0005-0000-0000-00002D080000}"/>
    <cellStyle name="Normal 3" xfId="2094" xr:uid="{00000000-0005-0000-0000-00002E080000}"/>
    <cellStyle name="Normal 3 10" xfId="2095" xr:uid="{00000000-0005-0000-0000-00002F080000}"/>
    <cellStyle name="Normal 3 11" xfId="2096" xr:uid="{00000000-0005-0000-0000-000030080000}"/>
    <cellStyle name="Normal 3 12" xfId="2097" xr:uid="{00000000-0005-0000-0000-000031080000}"/>
    <cellStyle name="Normal 3 2" xfId="2098" xr:uid="{00000000-0005-0000-0000-000032080000}"/>
    <cellStyle name="Normal 3 2 2" xfId="2099" xr:uid="{00000000-0005-0000-0000-000033080000}"/>
    <cellStyle name="Normal 3 2 2 2" xfId="2100" xr:uid="{00000000-0005-0000-0000-000034080000}"/>
    <cellStyle name="Normal 3 2 2 3" xfId="2101" xr:uid="{00000000-0005-0000-0000-000035080000}"/>
    <cellStyle name="Normal 3 2 2 4" xfId="2102" xr:uid="{00000000-0005-0000-0000-000036080000}"/>
    <cellStyle name="Normal 3 2 2 5" xfId="2103" xr:uid="{00000000-0005-0000-0000-000037080000}"/>
    <cellStyle name="Normal 3 2 3" xfId="2104" xr:uid="{00000000-0005-0000-0000-000038080000}"/>
    <cellStyle name="Normal 3 2 4" xfId="2105" xr:uid="{00000000-0005-0000-0000-000039080000}"/>
    <cellStyle name="Normal 3 2 5" xfId="2106" xr:uid="{00000000-0005-0000-0000-00003A080000}"/>
    <cellStyle name="Normal 3 2 6" xfId="2107" xr:uid="{00000000-0005-0000-0000-00003B080000}"/>
    <cellStyle name="Normal 3 3" xfId="2108" xr:uid="{00000000-0005-0000-0000-00003C080000}"/>
    <cellStyle name="Normal 3 3 2" xfId="2109" xr:uid="{00000000-0005-0000-0000-00003D080000}"/>
    <cellStyle name="Normal 3 3 2 2" xfId="2110" xr:uid="{00000000-0005-0000-0000-00003E080000}"/>
    <cellStyle name="Normal 3 3 2 3" xfId="2111" xr:uid="{00000000-0005-0000-0000-00003F080000}"/>
    <cellStyle name="Normal 3 3 2 4" xfId="2112" xr:uid="{00000000-0005-0000-0000-000040080000}"/>
    <cellStyle name="Normal 3 3 2 5" xfId="2113" xr:uid="{00000000-0005-0000-0000-000041080000}"/>
    <cellStyle name="Normal 3 3 3" xfId="2114" xr:uid="{00000000-0005-0000-0000-000042080000}"/>
    <cellStyle name="Normal 3 3 4" xfId="2115" xr:uid="{00000000-0005-0000-0000-000043080000}"/>
    <cellStyle name="Normal 3 3 5" xfId="2116" xr:uid="{00000000-0005-0000-0000-000044080000}"/>
    <cellStyle name="Normal 3 3 6" xfId="2117" xr:uid="{00000000-0005-0000-0000-000045080000}"/>
    <cellStyle name="Normal 3 4" xfId="2118" xr:uid="{00000000-0005-0000-0000-000046080000}"/>
    <cellStyle name="Normal 3 4 2" xfId="2119" xr:uid="{00000000-0005-0000-0000-000047080000}"/>
    <cellStyle name="Normal 3 4 2 2" xfId="2120" xr:uid="{00000000-0005-0000-0000-000048080000}"/>
    <cellStyle name="Normal 3 4 2 3" xfId="2121" xr:uid="{00000000-0005-0000-0000-000049080000}"/>
    <cellStyle name="Normal 3 4 2 4" xfId="2122" xr:uid="{00000000-0005-0000-0000-00004A080000}"/>
    <cellStyle name="Normal 3 4 2 5" xfId="2123" xr:uid="{00000000-0005-0000-0000-00004B080000}"/>
    <cellStyle name="Normal 3 4 3" xfId="2124" xr:uid="{00000000-0005-0000-0000-00004C080000}"/>
    <cellStyle name="Normal 3 4 4" xfId="2125" xr:uid="{00000000-0005-0000-0000-00004D080000}"/>
    <cellStyle name="Normal 3 4 5" xfId="2126" xr:uid="{00000000-0005-0000-0000-00004E080000}"/>
    <cellStyle name="Normal 3 4 6" xfId="2127" xr:uid="{00000000-0005-0000-0000-00004F080000}"/>
    <cellStyle name="Normal 3 5" xfId="2128" xr:uid="{00000000-0005-0000-0000-000050080000}"/>
    <cellStyle name="Normal 3 5 2" xfId="2129" xr:uid="{00000000-0005-0000-0000-000051080000}"/>
    <cellStyle name="Normal 3 5 2 2" xfId="2130" xr:uid="{00000000-0005-0000-0000-000052080000}"/>
    <cellStyle name="Normal 3 5 2 3" xfId="2131" xr:uid="{00000000-0005-0000-0000-000053080000}"/>
    <cellStyle name="Normal 3 5 2 4" xfId="2132" xr:uid="{00000000-0005-0000-0000-000054080000}"/>
    <cellStyle name="Normal 3 5 2 5" xfId="2133" xr:uid="{00000000-0005-0000-0000-000055080000}"/>
    <cellStyle name="Normal 3 5 3" xfId="2134" xr:uid="{00000000-0005-0000-0000-000056080000}"/>
    <cellStyle name="Normal 3 5 4" xfId="2135" xr:uid="{00000000-0005-0000-0000-000057080000}"/>
    <cellStyle name="Normal 3 5 5" xfId="2136" xr:uid="{00000000-0005-0000-0000-000058080000}"/>
    <cellStyle name="Normal 3 5 6" xfId="2137" xr:uid="{00000000-0005-0000-0000-000059080000}"/>
    <cellStyle name="Normal 3 6" xfId="2138" xr:uid="{00000000-0005-0000-0000-00005A080000}"/>
    <cellStyle name="Normal 3 6 2" xfId="2139" xr:uid="{00000000-0005-0000-0000-00005B080000}"/>
    <cellStyle name="Normal 3 6 3" xfId="2140" xr:uid="{00000000-0005-0000-0000-00005C080000}"/>
    <cellStyle name="Normal 3 6 4" xfId="2141" xr:uid="{00000000-0005-0000-0000-00005D080000}"/>
    <cellStyle name="Normal 3 6 5" xfId="2142" xr:uid="{00000000-0005-0000-0000-00005E080000}"/>
    <cellStyle name="Normal 3 7" xfId="2143" xr:uid="{00000000-0005-0000-0000-00005F080000}"/>
    <cellStyle name="Normal 3 8" xfId="2144" xr:uid="{00000000-0005-0000-0000-000060080000}"/>
    <cellStyle name="Normal 3 9" xfId="2145" xr:uid="{00000000-0005-0000-0000-000061080000}"/>
    <cellStyle name="Normal 30" xfId="2146" xr:uid="{00000000-0005-0000-0000-000062080000}"/>
    <cellStyle name="Normal 31" xfId="2147" xr:uid="{00000000-0005-0000-0000-000063080000}"/>
    <cellStyle name="Normal 32" xfId="2148" xr:uid="{00000000-0005-0000-0000-000064080000}"/>
    <cellStyle name="Normal 33" xfId="2149" xr:uid="{00000000-0005-0000-0000-000065080000}"/>
    <cellStyle name="Normal 34" xfId="2150" xr:uid="{00000000-0005-0000-0000-000066080000}"/>
    <cellStyle name="Normal 35" xfId="2151" xr:uid="{00000000-0005-0000-0000-000067080000}"/>
    <cellStyle name="Normal 36" xfId="2152" xr:uid="{00000000-0005-0000-0000-000068080000}"/>
    <cellStyle name="Normal 37" xfId="2153" xr:uid="{00000000-0005-0000-0000-000069080000}"/>
    <cellStyle name="Normal 38" xfId="2154" xr:uid="{00000000-0005-0000-0000-00006A080000}"/>
    <cellStyle name="Normal 39" xfId="2155" xr:uid="{00000000-0005-0000-0000-00006B080000}"/>
    <cellStyle name="Normal 4" xfId="2156" xr:uid="{00000000-0005-0000-0000-00006C080000}"/>
    <cellStyle name="Normal 4 10" xfId="2157" xr:uid="{00000000-0005-0000-0000-00006D080000}"/>
    <cellStyle name="Normal 4 11" xfId="2158" xr:uid="{00000000-0005-0000-0000-00006E080000}"/>
    <cellStyle name="Normal 4 2" xfId="2159" xr:uid="{00000000-0005-0000-0000-00006F080000}"/>
    <cellStyle name="Normal 4 2 2" xfId="2160" xr:uid="{00000000-0005-0000-0000-000070080000}"/>
    <cellStyle name="Normal 4 2 2 2" xfId="2161" xr:uid="{00000000-0005-0000-0000-000071080000}"/>
    <cellStyle name="Normal 4 2 2 3" xfId="2162" xr:uid="{00000000-0005-0000-0000-000072080000}"/>
    <cellStyle name="Normal 4 2 2 4" xfId="2163" xr:uid="{00000000-0005-0000-0000-000073080000}"/>
    <cellStyle name="Normal 4 2 2 5" xfId="2164" xr:uid="{00000000-0005-0000-0000-000074080000}"/>
    <cellStyle name="Normal 4 2 3" xfId="2165" xr:uid="{00000000-0005-0000-0000-000075080000}"/>
    <cellStyle name="Normal 4 2 4" xfId="2166" xr:uid="{00000000-0005-0000-0000-000076080000}"/>
    <cellStyle name="Normal 4 2 5" xfId="2167" xr:uid="{00000000-0005-0000-0000-000077080000}"/>
    <cellStyle name="Normal 4 2 6" xfId="2168" xr:uid="{00000000-0005-0000-0000-000078080000}"/>
    <cellStyle name="Normal 4 3" xfId="2169" xr:uid="{00000000-0005-0000-0000-000079080000}"/>
    <cellStyle name="Normal 4 3 2" xfId="2170" xr:uid="{00000000-0005-0000-0000-00007A080000}"/>
    <cellStyle name="Normal 4 3 2 2" xfId="2171" xr:uid="{00000000-0005-0000-0000-00007B080000}"/>
    <cellStyle name="Normal 4 3 2 3" xfId="2172" xr:uid="{00000000-0005-0000-0000-00007C080000}"/>
    <cellStyle name="Normal 4 3 2 4" xfId="2173" xr:uid="{00000000-0005-0000-0000-00007D080000}"/>
    <cellStyle name="Normal 4 3 2 5" xfId="2174" xr:uid="{00000000-0005-0000-0000-00007E080000}"/>
    <cellStyle name="Normal 4 3 3" xfId="2175" xr:uid="{00000000-0005-0000-0000-00007F080000}"/>
    <cellStyle name="Normal 4 3 4" xfId="2176" xr:uid="{00000000-0005-0000-0000-000080080000}"/>
    <cellStyle name="Normal 4 3 5" xfId="2177" xr:uid="{00000000-0005-0000-0000-000081080000}"/>
    <cellStyle name="Normal 4 3 6" xfId="2178" xr:uid="{00000000-0005-0000-0000-000082080000}"/>
    <cellStyle name="Normal 4 4" xfId="2179" xr:uid="{00000000-0005-0000-0000-000083080000}"/>
    <cellStyle name="Normal 4 4 2" xfId="2180" xr:uid="{00000000-0005-0000-0000-000084080000}"/>
    <cellStyle name="Normal 4 4 2 2" xfId="2181" xr:uid="{00000000-0005-0000-0000-000085080000}"/>
    <cellStyle name="Normal 4 4 2 3" xfId="2182" xr:uid="{00000000-0005-0000-0000-000086080000}"/>
    <cellStyle name="Normal 4 4 2 4" xfId="2183" xr:uid="{00000000-0005-0000-0000-000087080000}"/>
    <cellStyle name="Normal 4 4 2 5" xfId="2184" xr:uid="{00000000-0005-0000-0000-000088080000}"/>
    <cellStyle name="Normal 4 4 3" xfId="2185" xr:uid="{00000000-0005-0000-0000-000089080000}"/>
    <cellStyle name="Normal 4 4 4" xfId="2186" xr:uid="{00000000-0005-0000-0000-00008A080000}"/>
    <cellStyle name="Normal 4 4 5" xfId="2187" xr:uid="{00000000-0005-0000-0000-00008B080000}"/>
    <cellStyle name="Normal 4 4 6" xfId="2188" xr:uid="{00000000-0005-0000-0000-00008C080000}"/>
    <cellStyle name="Normal 4 5" xfId="2189" xr:uid="{00000000-0005-0000-0000-00008D080000}"/>
    <cellStyle name="Normal 4 5 2" xfId="2190" xr:uid="{00000000-0005-0000-0000-00008E080000}"/>
    <cellStyle name="Normal 4 5 2 2" xfId="2191" xr:uid="{00000000-0005-0000-0000-00008F080000}"/>
    <cellStyle name="Normal 4 5 2 3" xfId="2192" xr:uid="{00000000-0005-0000-0000-000090080000}"/>
    <cellStyle name="Normal 4 5 2 4" xfId="2193" xr:uid="{00000000-0005-0000-0000-000091080000}"/>
    <cellStyle name="Normal 4 5 2 5" xfId="2194" xr:uid="{00000000-0005-0000-0000-000092080000}"/>
    <cellStyle name="Normal 4 5 3" xfId="2195" xr:uid="{00000000-0005-0000-0000-000093080000}"/>
    <cellStyle name="Normal 4 5 4" xfId="2196" xr:uid="{00000000-0005-0000-0000-000094080000}"/>
    <cellStyle name="Normal 4 5 5" xfId="2197" xr:uid="{00000000-0005-0000-0000-000095080000}"/>
    <cellStyle name="Normal 4 5 6" xfId="2198" xr:uid="{00000000-0005-0000-0000-000096080000}"/>
    <cellStyle name="Normal 4 6" xfId="2199" xr:uid="{00000000-0005-0000-0000-000097080000}"/>
    <cellStyle name="Normal 4 7" xfId="2200" xr:uid="{00000000-0005-0000-0000-000098080000}"/>
    <cellStyle name="Normal 4 8" xfId="2201" xr:uid="{00000000-0005-0000-0000-000099080000}"/>
    <cellStyle name="Normal 4 9" xfId="2202" xr:uid="{00000000-0005-0000-0000-00009A080000}"/>
    <cellStyle name="Normal 40" xfId="2203" xr:uid="{00000000-0005-0000-0000-00009B080000}"/>
    <cellStyle name="Normal 40 2" xfId="2204" xr:uid="{00000000-0005-0000-0000-00009C080000}"/>
    <cellStyle name="Normal 41" xfId="2205" xr:uid="{00000000-0005-0000-0000-00009D080000}"/>
    <cellStyle name="Normal 42" xfId="2206" xr:uid="{00000000-0005-0000-0000-00009E080000}"/>
    <cellStyle name="Normal 43" xfId="2207" xr:uid="{00000000-0005-0000-0000-00009F080000}"/>
    <cellStyle name="Normal 44" xfId="2208" xr:uid="{00000000-0005-0000-0000-0000A0080000}"/>
    <cellStyle name="Normal 45" xfId="2209" xr:uid="{00000000-0005-0000-0000-0000A1080000}"/>
    <cellStyle name="Normal 46" xfId="2210" xr:uid="{00000000-0005-0000-0000-0000A2080000}"/>
    <cellStyle name="Normal 47" xfId="2211" xr:uid="{00000000-0005-0000-0000-0000A3080000}"/>
    <cellStyle name="Normal 48" xfId="2212" xr:uid="{00000000-0005-0000-0000-0000A4080000}"/>
    <cellStyle name="Normal 49" xfId="2213" xr:uid="{00000000-0005-0000-0000-0000A5080000}"/>
    <cellStyle name="Normal 5" xfId="2214" xr:uid="{00000000-0005-0000-0000-0000A6080000}"/>
    <cellStyle name="Normal 5 2" xfId="2215" xr:uid="{00000000-0005-0000-0000-0000A7080000}"/>
    <cellStyle name="Normal 5 2 2" xfId="2216" xr:uid="{00000000-0005-0000-0000-0000A8080000}"/>
    <cellStyle name="Normal 5 3" xfId="2217" xr:uid="{00000000-0005-0000-0000-0000A9080000}"/>
    <cellStyle name="Normal 5 4" xfId="2218" xr:uid="{00000000-0005-0000-0000-0000AA080000}"/>
    <cellStyle name="Normal 5 5" xfId="2219" xr:uid="{00000000-0005-0000-0000-0000AB080000}"/>
    <cellStyle name="Normal 5 6" xfId="2220" xr:uid="{00000000-0005-0000-0000-0000AC080000}"/>
    <cellStyle name="Normal 50" xfId="2221" xr:uid="{00000000-0005-0000-0000-0000AD080000}"/>
    <cellStyle name="Normal 51" xfId="2222" xr:uid="{00000000-0005-0000-0000-0000AE080000}"/>
    <cellStyle name="Normal 52" xfId="2223" xr:uid="{00000000-0005-0000-0000-0000AF080000}"/>
    <cellStyle name="Normal 53" xfId="2224" xr:uid="{00000000-0005-0000-0000-0000B0080000}"/>
    <cellStyle name="Normal 54" xfId="2225" xr:uid="{00000000-0005-0000-0000-0000B1080000}"/>
    <cellStyle name="Normal 55" xfId="2226" xr:uid="{00000000-0005-0000-0000-0000B2080000}"/>
    <cellStyle name="Normal 56" xfId="2227" xr:uid="{00000000-0005-0000-0000-0000B3080000}"/>
    <cellStyle name="Normal 57" xfId="2228" xr:uid="{00000000-0005-0000-0000-0000B4080000}"/>
    <cellStyle name="Normal 58" xfId="2229" xr:uid="{00000000-0005-0000-0000-0000B5080000}"/>
    <cellStyle name="Normal 59" xfId="2230" xr:uid="{00000000-0005-0000-0000-0000B6080000}"/>
    <cellStyle name="Normal 6" xfId="2231" xr:uid="{00000000-0005-0000-0000-0000B7080000}"/>
    <cellStyle name="Normal 6 10" xfId="2232" xr:uid="{00000000-0005-0000-0000-0000B8080000}"/>
    <cellStyle name="Normal 6 2" xfId="2233" xr:uid="{00000000-0005-0000-0000-0000B9080000}"/>
    <cellStyle name="Normal 6 2 2" xfId="2234" xr:uid="{00000000-0005-0000-0000-0000BA080000}"/>
    <cellStyle name="Normal 6 2 2 2" xfId="2235" xr:uid="{00000000-0005-0000-0000-0000BB080000}"/>
    <cellStyle name="Normal 6 2 2 3" xfId="2236" xr:uid="{00000000-0005-0000-0000-0000BC080000}"/>
    <cellStyle name="Normal 6 2 2 4" xfId="2237" xr:uid="{00000000-0005-0000-0000-0000BD080000}"/>
    <cellStyle name="Normal 6 2 2 5" xfId="2238" xr:uid="{00000000-0005-0000-0000-0000BE080000}"/>
    <cellStyle name="Normal 6 2 3" xfId="2239" xr:uid="{00000000-0005-0000-0000-0000BF080000}"/>
    <cellStyle name="Normal 6 2 4" xfId="2240" xr:uid="{00000000-0005-0000-0000-0000C0080000}"/>
    <cellStyle name="Normal 6 2 5" xfId="2241" xr:uid="{00000000-0005-0000-0000-0000C1080000}"/>
    <cellStyle name="Normal 6 2 6" xfId="2242" xr:uid="{00000000-0005-0000-0000-0000C2080000}"/>
    <cellStyle name="Normal 6 3" xfId="2243" xr:uid="{00000000-0005-0000-0000-0000C3080000}"/>
    <cellStyle name="Normal 6 3 2" xfId="2244" xr:uid="{00000000-0005-0000-0000-0000C4080000}"/>
    <cellStyle name="Normal 6 3 2 2" xfId="2245" xr:uid="{00000000-0005-0000-0000-0000C5080000}"/>
    <cellStyle name="Normal 6 3 2 3" xfId="2246" xr:uid="{00000000-0005-0000-0000-0000C6080000}"/>
    <cellStyle name="Normal 6 3 2 4" xfId="2247" xr:uid="{00000000-0005-0000-0000-0000C7080000}"/>
    <cellStyle name="Normal 6 3 2 5" xfId="2248" xr:uid="{00000000-0005-0000-0000-0000C8080000}"/>
    <cellStyle name="Normal 6 3 3" xfId="2249" xr:uid="{00000000-0005-0000-0000-0000C9080000}"/>
    <cellStyle name="Normal 6 3 4" xfId="2250" xr:uid="{00000000-0005-0000-0000-0000CA080000}"/>
    <cellStyle name="Normal 6 3 5" xfId="2251" xr:uid="{00000000-0005-0000-0000-0000CB080000}"/>
    <cellStyle name="Normal 6 3 6" xfId="2252" xr:uid="{00000000-0005-0000-0000-0000CC080000}"/>
    <cellStyle name="Normal 6 4" xfId="2253" xr:uid="{00000000-0005-0000-0000-0000CD080000}"/>
    <cellStyle name="Normal 6 4 2" xfId="2254" xr:uid="{00000000-0005-0000-0000-0000CE080000}"/>
    <cellStyle name="Normal 6 4 2 2" xfId="2255" xr:uid="{00000000-0005-0000-0000-0000CF080000}"/>
    <cellStyle name="Normal 6 4 2 3" xfId="2256" xr:uid="{00000000-0005-0000-0000-0000D0080000}"/>
    <cellStyle name="Normal 6 4 2 4" xfId="2257" xr:uid="{00000000-0005-0000-0000-0000D1080000}"/>
    <cellStyle name="Normal 6 4 2 5" xfId="2258" xr:uid="{00000000-0005-0000-0000-0000D2080000}"/>
    <cellStyle name="Normal 6 4 3" xfId="2259" xr:uid="{00000000-0005-0000-0000-0000D3080000}"/>
    <cellStyle name="Normal 6 4 4" xfId="2260" xr:uid="{00000000-0005-0000-0000-0000D4080000}"/>
    <cellStyle name="Normal 6 4 5" xfId="2261" xr:uid="{00000000-0005-0000-0000-0000D5080000}"/>
    <cellStyle name="Normal 6 4 6" xfId="2262" xr:uid="{00000000-0005-0000-0000-0000D6080000}"/>
    <cellStyle name="Normal 6 5" xfId="2263" xr:uid="{00000000-0005-0000-0000-0000D7080000}"/>
    <cellStyle name="Normal 6 5 2" xfId="2264" xr:uid="{00000000-0005-0000-0000-0000D8080000}"/>
    <cellStyle name="Normal 6 5 2 2" xfId="2265" xr:uid="{00000000-0005-0000-0000-0000D9080000}"/>
    <cellStyle name="Normal 6 5 2 3" xfId="2266" xr:uid="{00000000-0005-0000-0000-0000DA080000}"/>
    <cellStyle name="Normal 6 5 2 4" xfId="2267" xr:uid="{00000000-0005-0000-0000-0000DB080000}"/>
    <cellStyle name="Normal 6 5 2 5" xfId="2268" xr:uid="{00000000-0005-0000-0000-0000DC080000}"/>
    <cellStyle name="Normal 6 5 3" xfId="2269" xr:uid="{00000000-0005-0000-0000-0000DD080000}"/>
    <cellStyle name="Normal 6 5 4" xfId="2270" xr:uid="{00000000-0005-0000-0000-0000DE080000}"/>
    <cellStyle name="Normal 6 5 5" xfId="2271" xr:uid="{00000000-0005-0000-0000-0000DF080000}"/>
    <cellStyle name="Normal 6 5 6" xfId="2272" xr:uid="{00000000-0005-0000-0000-0000E0080000}"/>
    <cellStyle name="Normal 6 6" xfId="2273" xr:uid="{00000000-0005-0000-0000-0000E1080000}"/>
    <cellStyle name="Normal 6 6 2" xfId="2274" xr:uid="{00000000-0005-0000-0000-0000E2080000}"/>
    <cellStyle name="Normal 6 6 3" xfId="2275" xr:uid="{00000000-0005-0000-0000-0000E3080000}"/>
    <cellStyle name="Normal 6 6 4" xfId="2276" xr:uid="{00000000-0005-0000-0000-0000E4080000}"/>
    <cellStyle name="Normal 6 6 5" xfId="2277" xr:uid="{00000000-0005-0000-0000-0000E5080000}"/>
    <cellStyle name="Normal 6 7" xfId="2278" xr:uid="{00000000-0005-0000-0000-0000E6080000}"/>
    <cellStyle name="Normal 6 8" xfId="2279" xr:uid="{00000000-0005-0000-0000-0000E7080000}"/>
    <cellStyle name="Normal 6 9" xfId="2280" xr:uid="{00000000-0005-0000-0000-0000E8080000}"/>
    <cellStyle name="Normal 60" xfId="2281" xr:uid="{00000000-0005-0000-0000-0000E9080000}"/>
    <cellStyle name="Normal 61" xfId="2282" xr:uid="{00000000-0005-0000-0000-0000EA080000}"/>
    <cellStyle name="Normal 62" xfId="2283" xr:uid="{00000000-0005-0000-0000-0000EB080000}"/>
    <cellStyle name="Normal 63" xfId="2284" xr:uid="{00000000-0005-0000-0000-0000EC080000}"/>
    <cellStyle name="Normal 64" xfId="2285" xr:uid="{00000000-0005-0000-0000-0000ED080000}"/>
    <cellStyle name="Normal 65" xfId="2286" xr:uid="{00000000-0005-0000-0000-0000EE080000}"/>
    <cellStyle name="Normal 66" xfId="2287" xr:uid="{00000000-0005-0000-0000-0000EF080000}"/>
    <cellStyle name="Normal 67" xfId="2288" xr:uid="{00000000-0005-0000-0000-0000F0080000}"/>
    <cellStyle name="Normal 68" xfId="2289" xr:uid="{00000000-0005-0000-0000-0000F1080000}"/>
    <cellStyle name="Normal 69" xfId="2290" xr:uid="{00000000-0005-0000-0000-0000F2080000}"/>
    <cellStyle name="Normal 7" xfId="2291" xr:uid="{00000000-0005-0000-0000-0000F3080000}"/>
    <cellStyle name="Normal 7 2" xfId="2292" xr:uid="{00000000-0005-0000-0000-0000F4080000}"/>
    <cellStyle name="Normal 7 3" xfId="2293" xr:uid="{00000000-0005-0000-0000-0000F5080000}"/>
    <cellStyle name="Normal 7 4" xfId="2294" xr:uid="{00000000-0005-0000-0000-0000F6080000}"/>
    <cellStyle name="Normal 7 5" xfId="2295" xr:uid="{00000000-0005-0000-0000-0000F7080000}"/>
    <cellStyle name="Normal 70" xfId="2296" xr:uid="{00000000-0005-0000-0000-0000F8080000}"/>
    <cellStyle name="Normal 71" xfId="2297" xr:uid="{00000000-0005-0000-0000-0000F9080000}"/>
    <cellStyle name="Normal 72" xfId="2298" xr:uid="{00000000-0005-0000-0000-0000FA080000}"/>
    <cellStyle name="Normal 73" xfId="2299" xr:uid="{00000000-0005-0000-0000-0000FB080000}"/>
    <cellStyle name="Normal 8" xfId="2300" xr:uid="{00000000-0005-0000-0000-0000FC080000}"/>
    <cellStyle name="Normal 8 2" xfId="2301" xr:uid="{00000000-0005-0000-0000-0000FD080000}"/>
    <cellStyle name="Normal 8 2 2" xfId="2302" xr:uid="{00000000-0005-0000-0000-0000FE080000}"/>
    <cellStyle name="Normal 8 2 3" xfId="2303" xr:uid="{00000000-0005-0000-0000-0000FF080000}"/>
    <cellStyle name="Normal 8 2 4" xfId="2304" xr:uid="{00000000-0005-0000-0000-000000090000}"/>
    <cellStyle name="Normal 8 2 5" xfId="2305" xr:uid="{00000000-0005-0000-0000-000001090000}"/>
    <cellStyle name="Normal 8 3" xfId="2306" xr:uid="{00000000-0005-0000-0000-000002090000}"/>
    <cellStyle name="Normal 8 4" xfId="2307" xr:uid="{00000000-0005-0000-0000-000003090000}"/>
    <cellStyle name="Normal 8 5" xfId="2308" xr:uid="{00000000-0005-0000-0000-000004090000}"/>
    <cellStyle name="Normal 8 6" xfId="2309" xr:uid="{00000000-0005-0000-0000-000005090000}"/>
    <cellStyle name="Normal 9" xfId="2310" xr:uid="{00000000-0005-0000-0000-000006090000}"/>
    <cellStyle name="Normal 9 2" xfId="2311" xr:uid="{00000000-0005-0000-0000-000007090000}"/>
    <cellStyle name="Normal 9 2 2" xfId="2312" xr:uid="{00000000-0005-0000-0000-000008090000}"/>
    <cellStyle name="Normal 9 2 3" xfId="2313" xr:uid="{00000000-0005-0000-0000-000009090000}"/>
    <cellStyle name="Normal 9 2 4" xfId="2314" xr:uid="{00000000-0005-0000-0000-00000A090000}"/>
    <cellStyle name="Normal 9 2 5" xfId="2315" xr:uid="{00000000-0005-0000-0000-00000B090000}"/>
    <cellStyle name="Normal 9 3" xfId="2316" xr:uid="{00000000-0005-0000-0000-00000C090000}"/>
    <cellStyle name="Normal 9 4" xfId="2317" xr:uid="{00000000-0005-0000-0000-00000D090000}"/>
    <cellStyle name="Normal 9 5" xfId="2318" xr:uid="{00000000-0005-0000-0000-00000E090000}"/>
    <cellStyle name="Normal 9 6" xfId="2319" xr:uid="{00000000-0005-0000-0000-00000F090000}"/>
    <cellStyle name="Notas 10" xfId="2320" xr:uid="{00000000-0005-0000-0000-000010090000}"/>
    <cellStyle name="Notas 10 2" xfId="2321" xr:uid="{00000000-0005-0000-0000-000011090000}"/>
    <cellStyle name="Notas 10 2 2" xfId="2322" xr:uid="{00000000-0005-0000-0000-000012090000}"/>
    <cellStyle name="Notas 10 2 3" xfId="2323" xr:uid="{00000000-0005-0000-0000-000013090000}"/>
    <cellStyle name="Notas 10 2 4" xfId="2324" xr:uid="{00000000-0005-0000-0000-000014090000}"/>
    <cellStyle name="Notas 10 2 5" xfId="2325" xr:uid="{00000000-0005-0000-0000-000015090000}"/>
    <cellStyle name="Notas 10 3" xfId="2326" xr:uid="{00000000-0005-0000-0000-000016090000}"/>
    <cellStyle name="Notas 10 4" xfId="2327" xr:uid="{00000000-0005-0000-0000-000017090000}"/>
    <cellStyle name="Notas 10 5" xfId="2328" xr:uid="{00000000-0005-0000-0000-000018090000}"/>
    <cellStyle name="Notas 10 6" xfId="2329" xr:uid="{00000000-0005-0000-0000-000019090000}"/>
    <cellStyle name="Notas 11" xfId="2330" xr:uid="{00000000-0005-0000-0000-00001A090000}"/>
    <cellStyle name="Notas 11 2" xfId="2331" xr:uid="{00000000-0005-0000-0000-00001B090000}"/>
    <cellStyle name="Notas 11 2 2" xfId="2332" xr:uid="{00000000-0005-0000-0000-00001C090000}"/>
    <cellStyle name="Notas 11 2 3" xfId="2333" xr:uid="{00000000-0005-0000-0000-00001D090000}"/>
    <cellStyle name="Notas 11 2 4" xfId="2334" xr:uid="{00000000-0005-0000-0000-00001E090000}"/>
    <cellStyle name="Notas 11 2 5" xfId="2335" xr:uid="{00000000-0005-0000-0000-00001F090000}"/>
    <cellStyle name="Notas 11 3" xfId="2336" xr:uid="{00000000-0005-0000-0000-000020090000}"/>
    <cellStyle name="Notas 11 4" xfId="2337" xr:uid="{00000000-0005-0000-0000-000021090000}"/>
    <cellStyle name="Notas 11 5" xfId="2338" xr:uid="{00000000-0005-0000-0000-000022090000}"/>
    <cellStyle name="Notas 11 6" xfId="2339" xr:uid="{00000000-0005-0000-0000-000023090000}"/>
    <cellStyle name="Notas 12" xfId="2340" xr:uid="{00000000-0005-0000-0000-000024090000}"/>
    <cellStyle name="Notas 12 2" xfId="2341" xr:uid="{00000000-0005-0000-0000-000025090000}"/>
    <cellStyle name="Notas 12 2 2" xfId="2342" xr:uid="{00000000-0005-0000-0000-000026090000}"/>
    <cellStyle name="Notas 12 2 3" xfId="2343" xr:uid="{00000000-0005-0000-0000-000027090000}"/>
    <cellStyle name="Notas 12 2 4" xfId="2344" xr:uid="{00000000-0005-0000-0000-000028090000}"/>
    <cellStyle name="Notas 12 2 5" xfId="2345" xr:uid="{00000000-0005-0000-0000-000029090000}"/>
    <cellStyle name="Notas 12 3" xfId="2346" xr:uid="{00000000-0005-0000-0000-00002A090000}"/>
    <cellStyle name="Notas 12 4" xfId="2347" xr:uid="{00000000-0005-0000-0000-00002B090000}"/>
    <cellStyle name="Notas 12 5" xfId="2348" xr:uid="{00000000-0005-0000-0000-00002C090000}"/>
    <cellStyle name="Notas 12 6" xfId="2349" xr:uid="{00000000-0005-0000-0000-00002D090000}"/>
    <cellStyle name="Notas 13" xfId="2350" xr:uid="{00000000-0005-0000-0000-00002E090000}"/>
    <cellStyle name="Notas 13 2" xfId="2351" xr:uid="{00000000-0005-0000-0000-00002F090000}"/>
    <cellStyle name="Notas 13 2 2" xfId="2352" xr:uid="{00000000-0005-0000-0000-000030090000}"/>
    <cellStyle name="Notas 13 2 3" xfId="2353" xr:uid="{00000000-0005-0000-0000-000031090000}"/>
    <cellStyle name="Notas 13 2 4" xfId="2354" xr:uid="{00000000-0005-0000-0000-000032090000}"/>
    <cellStyle name="Notas 13 2 5" xfId="2355" xr:uid="{00000000-0005-0000-0000-000033090000}"/>
    <cellStyle name="Notas 13 3" xfId="2356" xr:uid="{00000000-0005-0000-0000-000034090000}"/>
    <cellStyle name="Notas 13 4" xfId="2357" xr:uid="{00000000-0005-0000-0000-000035090000}"/>
    <cellStyle name="Notas 13 5" xfId="2358" xr:uid="{00000000-0005-0000-0000-000036090000}"/>
    <cellStyle name="Notas 13 6" xfId="2359" xr:uid="{00000000-0005-0000-0000-000037090000}"/>
    <cellStyle name="Notas 14" xfId="2360" xr:uid="{00000000-0005-0000-0000-000038090000}"/>
    <cellStyle name="Notas 14 2" xfId="2361" xr:uid="{00000000-0005-0000-0000-000039090000}"/>
    <cellStyle name="Notas 14 2 2" xfId="2362" xr:uid="{00000000-0005-0000-0000-00003A090000}"/>
    <cellStyle name="Notas 14 2 3" xfId="2363" xr:uid="{00000000-0005-0000-0000-00003B090000}"/>
    <cellStyle name="Notas 14 2 4" xfId="2364" xr:uid="{00000000-0005-0000-0000-00003C090000}"/>
    <cellStyle name="Notas 14 2 5" xfId="2365" xr:uid="{00000000-0005-0000-0000-00003D090000}"/>
    <cellStyle name="Notas 14 3" xfId="2366" xr:uid="{00000000-0005-0000-0000-00003E090000}"/>
    <cellStyle name="Notas 14 4" xfId="2367" xr:uid="{00000000-0005-0000-0000-00003F090000}"/>
    <cellStyle name="Notas 14 5" xfId="2368" xr:uid="{00000000-0005-0000-0000-000040090000}"/>
    <cellStyle name="Notas 14 6" xfId="2369" xr:uid="{00000000-0005-0000-0000-000041090000}"/>
    <cellStyle name="Notas 15" xfId="2370" xr:uid="{00000000-0005-0000-0000-000042090000}"/>
    <cellStyle name="Notas 15 2" xfId="2371" xr:uid="{00000000-0005-0000-0000-000043090000}"/>
    <cellStyle name="Notas 15 3" xfId="2372" xr:uid="{00000000-0005-0000-0000-000044090000}"/>
    <cellStyle name="Notas 15 4" xfId="2373" xr:uid="{00000000-0005-0000-0000-000045090000}"/>
    <cellStyle name="Notas 15 5" xfId="2374" xr:uid="{00000000-0005-0000-0000-000046090000}"/>
    <cellStyle name="Notas 16" xfId="2375" xr:uid="{00000000-0005-0000-0000-000047090000}"/>
    <cellStyle name="Notas 16 2" xfId="2376" xr:uid="{00000000-0005-0000-0000-000048090000}"/>
    <cellStyle name="Notas 16 3" xfId="2377" xr:uid="{00000000-0005-0000-0000-000049090000}"/>
    <cellStyle name="Notas 16 4" xfId="2378" xr:uid="{00000000-0005-0000-0000-00004A090000}"/>
    <cellStyle name="Notas 16 5" xfId="2379" xr:uid="{00000000-0005-0000-0000-00004B090000}"/>
    <cellStyle name="Notas 17" xfId="2380" xr:uid="{00000000-0005-0000-0000-00004C090000}"/>
    <cellStyle name="Notas 17 2" xfId="2381" xr:uid="{00000000-0005-0000-0000-00004D090000}"/>
    <cellStyle name="Notas 17 3" xfId="2382" xr:uid="{00000000-0005-0000-0000-00004E090000}"/>
    <cellStyle name="Notas 17 4" xfId="2383" xr:uid="{00000000-0005-0000-0000-00004F090000}"/>
    <cellStyle name="Notas 17 5" xfId="2384" xr:uid="{00000000-0005-0000-0000-000050090000}"/>
    <cellStyle name="Notas 18" xfId="2385" xr:uid="{00000000-0005-0000-0000-000051090000}"/>
    <cellStyle name="Notas 18 2" xfId="2386" xr:uid="{00000000-0005-0000-0000-000052090000}"/>
    <cellStyle name="Notas 18 3" xfId="2387" xr:uid="{00000000-0005-0000-0000-000053090000}"/>
    <cellStyle name="Notas 18 4" xfId="2388" xr:uid="{00000000-0005-0000-0000-000054090000}"/>
    <cellStyle name="Notas 18 5" xfId="2389" xr:uid="{00000000-0005-0000-0000-000055090000}"/>
    <cellStyle name="Notas 19" xfId="2390" xr:uid="{00000000-0005-0000-0000-000056090000}"/>
    <cellStyle name="Notas 19 2" xfId="2391" xr:uid="{00000000-0005-0000-0000-000057090000}"/>
    <cellStyle name="Notas 19 3" xfId="2392" xr:uid="{00000000-0005-0000-0000-000058090000}"/>
    <cellStyle name="Notas 19 4" xfId="2393" xr:uid="{00000000-0005-0000-0000-000059090000}"/>
    <cellStyle name="Notas 19 5" xfId="2394" xr:uid="{00000000-0005-0000-0000-00005A090000}"/>
    <cellStyle name="Notas 2" xfId="2395" xr:uid="{00000000-0005-0000-0000-00005B090000}"/>
    <cellStyle name="Notas 2 10" xfId="2396" xr:uid="{00000000-0005-0000-0000-00005C090000}"/>
    <cellStyle name="Notas 2 2" xfId="2397" xr:uid="{00000000-0005-0000-0000-00005D090000}"/>
    <cellStyle name="Notas 2 2 2" xfId="2398" xr:uid="{00000000-0005-0000-0000-00005E090000}"/>
    <cellStyle name="Notas 2 2 2 2" xfId="2399" xr:uid="{00000000-0005-0000-0000-00005F090000}"/>
    <cellStyle name="Notas 2 2 2 3" xfId="2400" xr:uid="{00000000-0005-0000-0000-000060090000}"/>
    <cellStyle name="Notas 2 2 2 4" xfId="2401" xr:uid="{00000000-0005-0000-0000-000061090000}"/>
    <cellStyle name="Notas 2 2 2 5" xfId="2402" xr:uid="{00000000-0005-0000-0000-000062090000}"/>
    <cellStyle name="Notas 2 2 3" xfId="2403" xr:uid="{00000000-0005-0000-0000-000063090000}"/>
    <cellStyle name="Notas 2 2 4" xfId="2404" xr:uid="{00000000-0005-0000-0000-000064090000}"/>
    <cellStyle name="Notas 2 2 5" xfId="2405" xr:uid="{00000000-0005-0000-0000-000065090000}"/>
    <cellStyle name="Notas 2 2 6" xfId="2406" xr:uid="{00000000-0005-0000-0000-000066090000}"/>
    <cellStyle name="Notas 2 3" xfId="2407" xr:uid="{00000000-0005-0000-0000-000067090000}"/>
    <cellStyle name="Notas 2 3 2" xfId="2408" xr:uid="{00000000-0005-0000-0000-000068090000}"/>
    <cellStyle name="Notas 2 3 2 2" xfId="2409" xr:uid="{00000000-0005-0000-0000-000069090000}"/>
    <cellStyle name="Notas 2 3 2 3" xfId="2410" xr:uid="{00000000-0005-0000-0000-00006A090000}"/>
    <cellStyle name="Notas 2 3 2 4" xfId="2411" xr:uid="{00000000-0005-0000-0000-00006B090000}"/>
    <cellStyle name="Notas 2 3 2 5" xfId="2412" xr:uid="{00000000-0005-0000-0000-00006C090000}"/>
    <cellStyle name="Notas 2 3 3" xfId="2413" xr:uid="{00000000-0005-0000-0000-00006D090000}"/>
    <cellStyle name="Notas 2 3 4" xfId="2414" xr:uid="{00000000-0005-0000-0000-00006E090000}"/>
    <cellStyle name="Notas 2 3 5" xfId="2415" xr:uid="{00000000-0005-0000-0000-00006F090000}"/>
    <cellStyle name="Notas 2 3 6" xfId="2416" xr:uid="{00000000-0005-0000-0000-000070090000}"/>
    <cellStyle name="Notas 2 4" xfId="2417" xr:uid="{00000000-0005-0000-0000-000071090000}"/>
    <cellStyle name="Notas 2 4 2" xfId="2418" xr:uid="{00000000-0005-0000-0000-000072090000}"/>
    <cellStyle name="Notas 2 4 2 2" xfId="2419" xr:uid="{00000000-0005-0000-0000-000073090000}"/>
    <cellStyle name="Notas 2 4 2 3" xfId="2420" xr:uid="{00000000-0005-0000-0000-000074090000}"/>
    <cellStyle name="Notas 2 4 2 4" xfId="2421" xr:uid="{00000000-0005-0000-0000-000075090000}"/>
    <cellStyle name="Notas 2 4 2 5" xfId="2422" xr:uid="{00000000-0005-0000-0000-000076090000}"/>
    <cellStyle name="Notas 2 4 3" xfId="2423" xr:uid="{00000000-0005-0000-0000-000077090000}"/>
    <cellStyle name="Notas 2 4 4" xfId="2424" xr:uid="{00000000-0005-0000-0000-000078090000}"/>
    <cellStyle name="Notas 2 4 5" xfId="2425" xr:uid="{00000000-0005-0000-0000-000079090000}"/>
    <cellStyle name="Notas 2 4 6" xfId="2426" xr:uid="{00000000-0005-0000-0000-00007A090000}"/>
    <cellStyle name="Notas 2 5" xfId="2427" xr:uid="{00000000-0005-0000-0000-00007B090000}"/>
    <cellStyle name="Notas 2 5 2" xfId="2428" xr:uid="{00000000-0005-0000-0000-00007C090000}"/>
    <cellStyle name="Notas 2 5 2 2" xfId="2429" xr:uid="{00000000-0005-0000-0000-00007D090000}"/>
    <cellStyle name="Notas 2 5 2 3" xfId="2430" xr:uid="{00000000-0005-0000-0000-00007E090000}"/>
    <cellStyle name="Notas 2 5 2 4" xfId="2431" xr:uid="{00000000-0005-0000-0000-00007F090000}"/>
    <cellStyle name="Notas 2 5 2 5" xfId="2432" xr:uid="{00000000-0005-0000-0000-000080090000}"/>
    <cellStyle name="Notas 2 5 3" xfId="2433" xr:uid="{00000000-0005-0000-0000-000081090000}"/>
    <cellStyle name="Notas 2 5 4" xfId="2434" xr:uid="{00000000-0005-0000-0000-000082090000}"/>
    <cellStyle name="Notas 2 5 5" xfId="2435" xr:uid="{00000000-0005-0000-0000-000083090000}"/>
    <cellStyle name="Notas 2 5 6" xfId="2436" xr:uid="{00000000-0005-0000-0000-000084090000}"/>
    <cellStyle name="Notas 2 6" xfId="2437" xr:uid="{00000000-0005-0000-0000-000085090000}"/>
    <cellStyle name="Notas 2 6 2" xfId="2438" xr:uid="{00000000-0005-0000-0000-000086090000}"/>
    <cellStyle name="Notas 2 6 3" xfId="2439" xr:uid="{00000000-0005-0000-0000-000087090000}"/>
    <cellStyle name="Notas 2 6 4" xfId="2440" xr:uid="{00000000-0005-0000-0000-000088090000}"/>
    <cellStyle name="Notas 2 6 5" xfId="2441" xr:uid="{00000000-0005-0000-0000-000089090000}"/>
    <cellStyle name="Notas 2 7" xfId="2442" xr:uid="{00000000-0005-0000-0000-00008A090000}"/>
    <cellStyle name="Notas 2 8" xfId="2443" xr:uid="{00000000-0005-0000-0000-00008B090000}"/>
    <cellStyle name="Notas 2 9" xfId="2444" xr:uid="{00000000-0005-0000-0000-00008C090000}"/>
    <cellStyle name="Notas 20" xfId="2445" xr:uid="{00000000-0005-0000-0000-00008D090000}"/>
    <cellStyle name="Notas 20 2" xfId="2446" xr:uid="{00000000-0005-0000-0000-00008E090000}"/>
    <cellStyle name="Notas 20 3" xfId="2447" xr:uid="{00000000-0005-0000-0000-00008F090000}"/>
    <cellStyle name="Notas 20 4" xfId="2448" xr:uid="{00000000-0005-0000-0000-000090090000}"/>
    <cellStyle name="Notas 20 5" xfId="2449" xr:uid="{00000000-0005-0000-0000-000091090000}"/>
    <cellStyle name="Notas 21" xfId="2450" xr:uid="{00000000-0005-0000-0000-000092090000}"/>
    <cellStyle name="Notas 21 2" xfId="2451" xr:uid="{00000000-0005-0000-0000-000093090000}"/>
    <cellStyle name="Notas 21 3" xfId="2452" xr:uid="{00000000-0005-0000-0000-000094090000}"/>
    <cellStyle name="Notas 21 4" xfId="2453" xr:uid="{00000000-0005-0000-0000-000095090000}"/>
    <cellStyle name="Notas 21 5" xfId="2454" xr:uid="{00000000-0005-0000-0000-000096090000}"/>
    <cellStyle name="Notas 22" xfId="2455" xr:uid="{00000000-0005-0000-0000-000097090000}"/>
    <cellStyle name="Notas 22 2" xfId="2456" xr:uid="{00000000-0005-0000-0000-000098090000}"/>
    <cellStyle name="Notas 22 3" xfId="2457" xr:uid="{00000000-0005-0000-0000-000099090000}"/>
    <cellStyle name="Notas 22 4" xfId="2458" xr:uid="{00000000-0005-0000-0000-00009A090000}"/>
    <cellStyle name="Notas 22 5" xfId="2459" xr:uid="{00000000-0005-0000-0000-00009B090000}"/>
    <cellStyle name="Notas 23" xfId="2460" xr:uid="{00000000-0005-0000-0000-00009C090000}"/>
    <cellStyle name="Notas 24" xfId="2461" xr:uid="{00000000-0005-0000-0000-00009D090000}"/>
    <cellStyle name="Notas 25" xfId="2462" xr:uid="{00000000-0005-0000-0000-00009E090000}"/>
    <cellStyle name="Notas 26" xfId="2463" xr:uid="{00000000-0005-0000-0000-00009F090000}"/>
    <cellStyle name="Notas 27" xfId="2464" xr:uid="{00000000-0005-0000-0000-0000A0090000}"/>
    <cellStyle name="Notas 28" xfId="2465" xr:uid="{00000000-0005-0000-0000-0000A1090000}"/>
    <cellStyle name="Notas 29" xfId="2466" xr:uid="{00000000-0005-0000-0000-0000A2090000}"/>
    <cellStyle name="Notas 3" xfId="2467" xr:uid="{00000000-0005-0000-0000-0000A3090000}"/>
    <cellStyle name="Notas 3 10" xfId="2468" xr:uid="{00000000-0005-0000-0000-0000A4090000}"/>
    <cellStyle name="Notas 3 2" xfId="2469" xr:uid="{00000000-0005-0000-0000-0000A5090000}"/>
    <cellStyle name="Notas 3 2 2" xfId="2470" xr:uid="{00000000-0005-0000-0000-0000A6090000}"/>
    <cellStyle name="Notas 3 2 2 2" xfId="2471" xr:uid="{00000000-0005-0000-0000-0000A7090000}"/>
    <cellStyle name="Notas 3 2 2 3" xfId="2472" xr:uid="{00000000-0005-0000-0000-0000A8090000}"/>
    <cellStyle name="Notas 3 2 2 4" xfId="2473" xr:uid="{00000000-0005-0000-0000-0000A9090000}"/>
    <cellStyle name="Notas 3 2 2 5" xfId="2474" xr:uid="{00000000-0005-0000-0000-0000AA090000}"/>
    <cellStyle name="Notas 3 2 3" xfId="2475" xr:uid="{00000000-0005-0000-0000-0000AB090000}"/>
    <cellStyle name="Notas 3 2 4" xfId="2476" xr:uid="{00000000-0005-0000-0000-0000AC090000}"/>
    <cellStyle name="Notas 3 2 5" xfId="2477" xr:uid="{00000000-0005-0000-0000-0000AD090000}"/>
    <cellStyle name="Notas 3 2 6" xfId="2478" xr:uid="{00000000-0005-0000-0000-0000AE090000}"/>
    <cellStyle name="Notas 3 3" xfId="2479" xr:uid="{00000000-0005-0000-0000-0000AF090000}"/>
    <cellStyle name="Notas 3 3 2" xfId="2480" xr:uid="{00000000-0005-0000-0000-0000B0090000}"/>
    <cellStyle name="Notas 3 3 2 2" xfId="2481" xr:uid="{00000000-0005-0000-0000-0000B1090000}"/>
    <cellStyle name="Notas 3 3 2 3" xfId="2482" xr:uid="{00000000-0005-0000-0000-0000B2090000}"/>
    <cellStyle name="Notas 3 3 2 4" xfId="2483" xr:uid="{00000000-0005-0000-0000-0000B3090000}"/>
    <cellStyle name="Notas 3 3 2 5" xfId="2484" xr:uid="{00000000-0005-0000-0000-0000B4090000}"/>
    <cellStyle name="Notas 3 3 3" xfId="2485" xr:uid="{00000000-0005-0000-0000-0000B5090000}"/>
    <cellStyle name="Notas 3 3 4" xfId="2486" xr:uid="{00000000-0005-0000-0000-0000B6090000}"/>
    <cellStyle name="Notas 3 3 5" xfId="2487" xr:uid="{00000000-0005-0000-0000-0000B7090000}"/>
    <cellStyle name="Notas 3 3 6" xfId="2488" xr:uid="{00000000-0005-0000-0000-0000B8090000}"/>
    <cellStyle name="Notas 3 4" xfId="2489" xr:uid="{00000000-0005-0000-0000-0000B9090000}"/>
    <cellStyle name="Notas 3 4 2" xfId="2490" xr:uid="{00000000-0005-0000-0000-0000BA090000}"/>
    <cellStyle name="Notas 3 4 2 2" xfId="2491" xr:uid="{00000000-0005-0000-0000-0000BB090000}"/>
    <cellStyle name="Notas 3 4 2 3" xfId="2492" xr:uid="{00000000-0005-0000-0000-0000BC090000}"/>
    <cellStyle name="Notas 3 4 2 4" xfId="2493" xr:uid="{00000000-0005-0000-0000-0000BD090000}"/>
    <cellStyle name="Notas 3 4 2 5" xfId="2494" xr:uid="{00000000-0005-0000-0000-0000BE090000}"/>
    <cellStyle name="Notas 3 4 3" xfId="2495" xr:uid="{00000000-0005-0000-0000-0000BF090000}"/>
    <cellStyle name="Notas 3 4 4" xfId="2496" xr:uid="{00000000-0005-0000-0000-0000C0090000}"/>
    <cellStyle name="Notas 3 4 5" xfId="2497" xr:uid="{00000000-0005-0000-0000-0000C1090000}"/>
    <cellStyle name="Notas 3 4 6" xfId="2498" xr:uid="{00000000-0005-0000-0000-0000C2090000}"/>
    <cellStyle name="Notas 3 5" xfId="2499" xr:uid="{00000000-0005-0000-0000-0000C3090000}"/>
    <cellStyle name="Notas 3 5 2" xfId="2500" xr:uid="{00000000-0005-0000-0000-0000C4090000}"/>
    <cellStyle name="Notas 3 5 2 2" xfId="2501" xr:uid="{00000000-0005-0000-0000-0000C5090000}"/>
    <cellStyle name="Notas 3 5 2 3" xfId="2502" xr:uid="{00000000-0005-0000-0000-0000C6090000}"/>
    <cellStyle name="Notas 3 5 2 4" xfId="2503" xr:uid="{00000000-0005-0000-0000-0000C7090000}"/>
    <cellStyle name="Notas 3 5 2 5" xfId="2504" xr:uid="{00000000-0005-0000-0000-0000C8090000}"/>
    <cellStyle name="Notas 3 5 3" xfId="2505" xr:uid="{00000000-0005-0000-0000-0000C9090000}"/>
    <cellStyle name="Notas 3 5 4" xfId="2506" xr:uid="{00000000-0005-0000-0000-0000CA090000}"/>
    <cellStyle name="Notas 3 5 5" xfId="2507" xr:uid="{00000000-0005-0000-0000-0000CB090000}"/>
    <cellStyle name="Notas 3 5 6" xfId="2508" xr:uid="{00000000-0005-0000-0000-0000CC090000}"/>
    <cellStyle name="Notas 3 6" xfId="2509" xr:uid="{00000000-0005-0000-0000-0000CD090000}"/>
    <cellStyle name="Notas 3 6 2" xfId="2510" xr:uid="{00000000-0005-0000-0000-0000CE090000}"/>
    <cellStyle name="Notas 3 6 3" xfId="2511" xr:uid="{00000000-0005-0000-0000-0000CF090000}"/>
    <cellStyle name="Notas 3 6 4" xfId="2512" xr:uid="{00000000-0005-0000-0000-0000D0090000}"/>
    <cellStyle name="Notas 3 6 5" xfId="2513" xr:uid="{00000000-0005-0000-0000-0000D1090000}"/>
    <cellStyle name="Notas 3 7" xfId="2514" xr:uid="{00000000-0005-0000-0000-0000D2090000}"/>
    <cellStyle name="Notas 3 8" xfId="2515" xr:uid="{00000000-0005-0000-0000-0000D3090000}"/>
    <cellStyle name="Notas 3 9" xfId="2516" xr:uid="{00000000-0005-0000-0000-0000D4090000}"/>
    <cellStyle name="Notas 30" xfId="2517" xr:uid="{00000000-0005-0000-0000-0000D5090000}"/>
    <cellStyle name="Notas 31" xfId="2518" xr:uid="{00000000-0005-0000-0000-0000D6090000}"/>
    <cellStyle name="Notas 32" xfId="2519" xr:uid="{00000000-0005-0000-0000-0000D7090000}"/>
    <cellStyle name="Notas 33" xfId="2520" xr:uid="{00000000-0005-0000-0000-0000D8090000}"/>
    <cellStyle name="Notas 34" xfId="2521" xr:uid="{00000000-0005-0000-0000-0000D9090000}"/>
    <cellStyle name="Notas 35" xfId="2522" xr:uid="{00000000-0005-0000-0000-0000DA090000}"/>
    <cellStyle name="Notas 36" xfId="2523" xr:uid="{00000000-0005-0000-0000-0000DB090000}"/>
    <cellStyle name="Notas 37" xfId="2524" xr:uid="{00000000-0005-0000-0000-0000DC090000}"/>
    <cellStyle name="Notas 4" xfId="2525" xr:uid="{00000000-0005-0000-0000-0000DD090000}"/>
    <cellStyle name="Notas 4 10" xfId="2526" xr:uid="{00000000-0005-0000-0000-0000DE090000}"/>
    <cellStyle name="Notas 4 2" xfId="2527" xr:uid="{00000000-0005-0000-0000-0000DF090000}"/>
    <cellStyle name="Notas 4 2 2" xfId="2528" xr:uid="{00000000-0005-0000-0000-0000E0090000}"/>
    <cellStyle name="Notas 4 2 2 2" xfId="2529" xr:uid="{00000000-0005-0000-0000-0000E1090000}"/>
    <cellStyle name="Notas 4 2 2 3" xfId="2530" xr:uid="{00000000-0005-0000-0000-0000E2090000}"/>
    <cellStyle name="Notas 4 2 2 4" xfId="2531" xr:uid="{00000000-0005-0000-0000-0000E3090000}"/>
    <cellStyle name="Notas 4 2 2 5" xfId="2532" xr:uid="{00000000-0005-0000-0000-0000E4090000}"/>
    <cellStyle name="Notas 4 2 3" xfId="2533" xr:uid="{00000000-0005-0000-0000-0000E5090000}"/>
    <cellStyle name="Notas 4 2 4" xfId="2534" xr:uid="{00000000-0005-0000-0000-0000E6090000}"/>
    <cellStyle name="Notas 4 2 5" xfId="2535" xr:uid="{00000000-0005-0000-0000-0000E7090000}"/>
    <cellStyle name="Notas 4 2 6" xfId="2536" xr:uid="{00000000-0005-0000-0000-0000E8090000}"/>
    <cellStyle name="Notas 4 3" xfId="2537" xr:uid="{00000000-0005-0000-0000-0000E9090000}"/>
    <cellStyle name="Notas 4 3 2" xfId="2538" xr:uid="{00000000-0005-0000-0000-0000EA090000}"/>
    <cellStyle name="Notas 4 3 2 2" xfId="2539" xr:uid="{00000000-0005-0000-0000-0000EB090000}"/>
    <cellStyle name="Notas 4 3 2 3" xfId="2540" xr:uid="{00000000-0005-0000-0000-0000EC090000}"/>
    <cellStyle name="Notas 4 3 2 4" xfId="2541" xr:uid="{00000000-0005-0000-0000-0000ED090000}"/>
    <cellStyle name="Notas 4 3 2 5" xfId="2542" xr:uid="{00000000-0005-0000-0000-0000EE090000}"/>
    <cellStyle name="Notas 4 3 3" xfId="2543" xr:uid="{00000000-0005-0000-0000-0000EF090000}"/>
    <cellStyle name="Notas 4 3 4" xfId="2544" xr:uid="{00000000-0005-0000-0000-0000F0090000}"/>
    <cellStyle name="Notas 4 3 5" xfId="2545" xr:uid="{00000000-0005-0000-0000-0000F1090000}"/>
    <cellStyle name="Notas 4 3 6" xfId="2546" xr:uid="{00000000-0005-0000-0000-0000F2090000}"/>
    <cellStyle name="Notas 4 4" xfId="2547" xr:uid="{00000000-0005-0000-0000-0000F3090000}"/>
    <cellStyle name="Notas 4 4 2" xfId="2548" xr:uid="{00000000-0005-0000-0000-0000F4090000}"/>
    <cellStyle name="Notas 4 4 2 2" xfId="2549" xr:uid="{00000000-0005-0000-0000-0000F5090000}"/>
    <cellStyle name="Notas 4 4 2 3" xfId="2550" xr:uid="{00000000-0005-0000-0000-0000F6090000}"/>
    <cellStyle name="Notas 4 4 2 4" xfId="2551" xr:uid="{00000000-0005-0000-0000-0000F7090000}"/>
    <cellStyle name="Notas 4 4 2 5" xfId="2552" xr:uid="{00000000-0005-0000-0000-0000F8090000}"/>
    <cellStyle name="Notas 4 4 3" xfId="2553" xr:uid="{00000000-0005-0000-0000-0000F9090000}"/>
    <cellStyle name="Notas 4 4 4" xfId="2554" xr:uid="{00000000-0005-0000-0000-0000FA090000}"/>
    <cellStyle name="Notas 4 4 5" xfId="2555" xr:uid="{00000000-0005-0000-0000-0000FB090000}"/>
    <cellStyle name="Notas 4 4 6" xfId="2556" xr:uid="{00000000-0005-0000-0000-0000FC090000}"/>
    <cellStyle name="Notas 4 5" xfId="2557" xr:uid="{00000000-0005-0000-0000-0000FD090000}"/>
    <cellStyle name="Notas 4 5 2" xfId="2558" xr:uid="{00000000-0005-0000-0000-0000FE090000}"/>
    <cellStyle name="Notas 4 5 2 2" xfId="2559" xr:uid="{00000000-0005-0000-0000-0000FF090000}"/>
    <cellStyle name="Notas 4 5 2 3" xfId="2560" xr:uid="{00000000-0005-0000-0000-0000000A0000}"/>
    <cellStyle name="Notas 4 5 2 4" xfId="2561" xr:uid="{00000000-0005-0000-0000-0000010A0000}"/>
    <cellStyle name="Notas 4 5 2 5" xfId="2562" xr:uid="{00000000-0005-0000-0000-0000020A0000}"/>
    <cellStyle name="Notas 4 5 3" xfId="2563" xr:uid="{00000000-0005-0000-0000-0000030A0000}"/>
    <cellStyle name="Notas 4 5 4" xfId="2564" xr:uid="{00000000-0005-0000-0000-0000040A0000}"/>
    <cellStyle name="Notas 4 5 5" xfId="2565" xr:uid="{00000000-0005-0000-0000-0000050A0000}"/>
    <cellStyle name="Notas 4 5 6" xfId="2566" xr:uid="{00000000-0005-0000-0000-0000060A0000}"/>
    <cellStyle name="Notas 4 6" xfId="2567" xr:uid="{00000000-0005-0000-0000-0000070A0000}"/>
    <cellStyle name="Notas 4 6 2" xfId="2568" xr:uid="{00000000-0005-0000-0000-0000080A0000}"/>
    <cellStyle name="Notas 4 6 3" xfId="2569" xr:uid="{00000000-0005-0000-0000-0000090A0000}"/>
    <cellStyle name="Notas 4 6 4" xfId="2570" xr:uid="{00000000-0005-0000-0000-00000A0A0000}"/>
    <cellStyle name="Notas 4 6 5" xfId="2571" xr:uid="{00000000-0005-0000-0000-00000B0A0000}"/>
    <cellStyle name="Notas 4 7" xfId="2572" xr:uid="{00000000-0005-0000-0000-00000C0A0000}"/>
    <cellStyle name="Notas 4 8" xfId="2573" xr:uid="{00000000-0005-0000-0000-00000D0A0000}"/>
    <cellStyle name="Notas 4 9" xfId="2574" xr:uid="{00000000-0005-0000-0000-00000E0A0000}"/>
    <cellStyle name="Notas 5" xfId="2575" xr:uid="{00000000-0005-0000-0000-00000F0A0000}"/>
    <cellStyle name="Notas 5 10" xfId="2576" xr:uid="{00000000-0005-0000-0000-0000100A0000}"/>
    <cellStyle name="Notas 5 2" xfId="2577" xr:uid="{00000000-0005-0000-0000-0000110A0000}"/>
    <cellStyle name="Notas 5 2 2" xfId="2578" xr:uid="{00000000-0005-0000-0000-0000120A0000}"/>
    <cellStyle name="Notas 5 2 2 2" xfId="2579" xr:uid="{00000000-0005-0000-0000-0000130A0000}"/>
    <cellStyle name="Notas 5 2 2 3" xfId="2580" xr:uid="{00000000-0005-0000-0000-0000140A0000}"/>
    <cellStyle name="Notas 5 2 2 4" xfId="2581" xr:uid="{00000000-0005-0000-0000-0000150A0000}"/>
    <cellStyle name="Notas 5 2 2 5" xfId="2582" xr:uid="{00000000-0005-0000-0000-0000160A0000}"/>
    <cellStyle name="Notas 5 2 3" xfId="2583" xr:uid="{00000000-0005-0000-0000-0000170A0000}"/>
    <cellStyle name="Notas 5 2 4" xfId="2584" xr:uid="{00000000-0005-0000-0000-0000180A0000}"/>
    <cellStyle name="Notas 5 2 5" xfId="2585" xr:uid="{00000000-0005-0000-0000-0000190A0000}"/>
    <cellStyle name="Notas 5 2 6" xfId="2586" xr:uid="{00000000-0005-0000-0000-00001A0A0000}"/>
    <cellStyle name="Notas 5 3" xfId="2587" xr:uid="{00000000-0005-0000-0000-00001B0A0000}"/>
    <cellStyle name="Notas 5 3 2" xfId="2588" xr:uid="{00000000-0005-0000-0000-00001C0A0000}"/>
    <cellStyle name="Notas 5 3 2 2" xfId="2589" xr:uid="{00000000-0005-0000-0000-00001D0A0000}"/>
    <cellStyle name="Notas 5 3 2 3" xfId="2590" xr:uid="{00000000-0005-0000-0000-00001E0A0000}"/>
    <cellStyle name="Notas 5 3 2 4" xfId="2591" xr:uid="{00000000-0005-0000-0000-00001F0A0000}"/>
    <cellStyle name="Notas 5 3 2 5" xfId="2592" xr:uid="{00000000-0005-0000-0000-0000200A0000}"/>
    <cellStyle name="Notas 5 3 3" xfId="2593" xr:uid="{00000000-0005-0000-0000-0000210A0000}"/>
    <cellStyle name="Notas 5 3 4" xfId="2594" xr:uid="{00000000-0005-0000-0000-0000220A0000}"/>
    <cellStyle name="Notas 5 3 5" xfId="2595" xr:uid="{00000000-0005-0000-0000-0000230A0000}"/>
    <cellStyle name="Notas 5 3 6" xfId="2596" xr:uid="{00000000-0005-0000-0000-0000240A0000}"/>
    <cellStyle name="Notas 5 4" xfId="2597" xr:uid="{00000000-0005-0000-0000-0000250A0000}"/>
    <cellStyle name="Notas 5 4 2" xfId="2598" xr:uid="{00000000-0005-0000-0000-0000260A0000}"/>
    <cellStyle name="Notas 5 4 2 2" xfId="2599" xr:uid="{00000000-0005-0000-0000-0000270A0000}"/>
    <cellStyle name="Notas 5 4 2 3" xfId="2600" xr:uid="{00000000-0005-0000-0000-0000280A0000}"/>
    <cellStyle name="Notas 5 4 2 4" xfId="2601" xr:uid="{00000000-0005-0000-0000-0000290A0000}"/>
    <cellStyle name="Notas 5 4 2 5" xfId="2602" xr:uid="{00000000-0005-0000-0000-00002A0A0000}"/>
    <cellStyle name="Notas 5 4 3" xfId="2603" xr:uid="{00000000-0005-0000-0000-00002B0A0000}"/>
    <cellStyle name="Notas 5 4 4" xfId="2604" xr:uid="{00000000-0005-0000-0000-00002C0A0000}"/>
    <cellStyle name="Notas 5 4 5" xfId="2605" xr:uid="{00000000-0005-0000-0000-00002D0A0000}"/>
    <cellStyle name="Notas 5 4 6" xfId="2606" xr:uid="{00000000-0005-0000-0000-00002E0A0000}"/>
    <cellStyle name="Notas 5 5" xfId="2607" xr:uid="{00000000-0005-0000-0000-00002F0A0000}"/>
    <cellStyle name="Notas 5 5 2" xfId="2608" xr:uid="{00000000-0005-0000-0000-0000300A0000}"/>
    <cellStyle name="Notas 5 5 2 2" xfId="2609" xr:uid="{00000000-0005-0000-0000-0000310A0000}"/>
    <cellStyle name="Notas 5 5 2 3" xfId="2610" xr:uid="{00000000-0005-0000-0000-0000320A0000}"/>
    <cellStyle name="Notas 5 5 2 4" xfId="2611" xr:uid="{00000000-0005-0000-0000-0000330A0000}"/>
    <cellStyle name="Notas 5 5 2 5" xfId="2612" xr:uid="{00000000-0005-0000-0000-0000340A0000}"/>
    <cellStyle name="Notas 5 5 3" xfId="2613" xr:uid="{00000000-0005-0000-0000-0000350A0000}"/>
    <cellStyle name="Notas 5 5 4" xfId="2614" xr:uid="{00000000-0005-0000-0000-0000360A0000}"/>
    <cellStyle name="Notas 5 5 5" xfId="2615" xr:uid="{00000000-0005-0000-0000-0000370A0000}"/>
    <cellStyle name="Notas 5 5 6" xfId="2616" xr:uid="{00000000-0005-0000-0000-0000380A0000}"/>
    <cellStyle name="Notas 5 6" xfId="2617" xr:uid="{00000000-0005-0000-0000-0000390A0000}"/>
    <cellStyle name="Notas 5 6 2" xfId="2618" xr:uid="{00000000-0005-0000-0000-00003A0A0000}"/>
    <cellStyle name="Notas 5 6 3" xfId="2619" xr:uid="{00000000-0005-0000-0000-00003B0A0000}"/>
    <cellStyle name="Notas 5 6 4" xfId="2620" xr:uid="{00000000-0005-0000-0000-00003C0A0000}"/>
    <cellStyle name="Notas 5 6 5" xfId="2621" xr:uid="{00000000-0005-0000-0000-00003D0A0000}"/>
    <cellStyle name="Notas 5 7" xfId="2622" xr:uid="{00000000-0005-0000-0000-00003E0A0000}"/>
    <cellStyle name="Notas 5 8" xfId="2623" xr:uid="{00000000-0005-0000-0000-00003F0A0000}"/>
    <cellStyle name="Notas 5 9" xfId="2624" xr:uid="{00000000-0005-0000-0000-0000400A0000}"/>
    <cellStyle name="Notas 6" xfId="2625" xr:uid="{00000000-0005-0000-0000-0000410A0000}"/>
    <cellStyle name="Notas 6 10" xfId="2626" xr:uid="{00000000-0005-0000-0000-0000420A0000}"/>
    <cellStyle name="Notas 6 2" xfId="2627" xr:uid="{00000000-0005-0000-0000-0000430A0000}"/>
    <cellStyle name="Notas 6 2 2" xfId="2628" xr:uid="{00000000-0005-0000-0000-0000440A0000}"/>
    <cellStyle name="Notas 6 2 2 2" xfId="2629" xr:uid="{00000000-0005-0000-0000-0000450A0000}"/>
    <cellStyle name="Notas 6 2 2 3" xfId="2630" xr:uid="{00000000-0005-0000-0000-0000460A0000}"/>
    <cellStyle name="Notas 6 2 2 4" xfId="2631" xr:uid="{00000000-0005-0000-0000-0000470A0000}"/>
    <cellStyle name="Notas 6 2 2 5" xfId="2632" xr:uid="{00000000-0005-0000-0000-0000480A0000}"/>
    <cellStyle name="Notas 6 2 3" xfId="2633" xr:uid="{00000000-0005-0000-0000-0000490A0000}"/>
    <cellStyle name="Notas 6 2 4" xfId="2634" xr:uid="{00000000-0005-0000-0000-00004A0A0000}"/>
    <cellStyle name="Notas 6 2 5" xfId="2635" xr:uid="{00000000-0005-0000-0000-00004B0A0000}"/>
    <cellStyle name="Notas 6 2 6" xfId="2636" xr:uid="{00000000-0005-0000-0000-00004C0A0000}"/>
    <cellStyle name="Notas 6 3" xfId="2637" xr:uid="{00000000-0005-0000-0000-00004D0A0000}"/>
    <cellStyle name="Notas 6 3 2" xfId="2638" xr:uid="{00000000-0005-0000-0000-00004E0A0000}"/>
    <cellStyle name="Notas 6 3 2 2" xfId="2639" xr:uid="{00000000-0005-0000-0000-00004F0A0000}"/>
    <cellStyle name="Notas 6 3 2 3" xfId="2640" xr:uid="{00000000-0005-0000-0000-0000500A0000}"/>
    <cellStyle name="Notas 6 3 2 4" xfId="2641" xr:uid="{00000000-0005-0000-0000-0000510A0000}"/>
    <cellStyle name="Notas 6 3 2 5" xfId="2642" xr:uid="{00000000-0005-0000-0000-0000520A0000}"/>
    <cellStyle name="Notas 6 3 3" xfId="2643" xr:uid="{00000000-0005-0000-0000-0000530A0000}"/>
    <cellStyle name="Notas 6 3 4" xfId="2644" xr:uid="{00000000-0005-0000-0000-0000540A0000}"/>
    <cellStyle name="Notas 6 3 5" xfId="2645" xr:uid="{00000000-0005-0000-0000-0000550A0000}"/>
    <cellStyle name="Notas 6 3 6" xfId="2646" xr:uid="{00000000-0005-0000-0000-0000560A0000}"/>
    <cellStyle name="Notas 6 4" xfId="2647" xr:uid="{00000000-0005-0000-0000-0000570A0000}"/>
    <cellStyle name="Notas 6 4 2" xfId="2648" xr:uid="{00000000-0005-0000-0000-0000580A0000}"/>
    <cellStyle name="Notas 6 4 2 2" xfId="2649" xr:uid="{00000000-0005-0000-0000-0000590A0000}"/>
    <cellStyle name="Notas 6 4 2 3" xfId="2650" xr:uid="{00000000-0005-0000-0000-00005A0A0000}"/>
    <cellStyle name="Notas 6 4 2 4" xfId="2651" xr:uid="{00000000-0005-0000-0000-00005B0A0000}"/>
    <cellStyle name="Notas 6 4 2 5" xfId="2652" xr:uid="{00000000-0005-0000-0000-00005C0A0000}"/>
    <cellStyle name="Notas 6 4 3" xfId="2653" xr:uid="{00000000-0005-0000-0000-00005D0A0000}"/>
    <cellStyle name="Notas 6 4 4" xfId="2654" xr:uid="{00000000-0005-0000-0000-00005E0A0000}"/>
    <cellStyle name="Notas 6 4 5" xfId="2655" xr:uid="{00000000-0005-0000-0000-00005F0A0000}"/>
    <cellStyle name="Notas 6 4 6" xfId="2656" xr:uid="{00000000-0005-0000-0000-0000600A0000}"/>
    <cellStyle name="Notas 6 5" xfId="2657" xr:uid="{00000000-0005-0000-0000-0000610A0000}"/>
    <cellStyle name="Notas 6 5 2" xfId="2658" xr:uid="{00000000-0005-0000-0000-0000620A0000}"/>
    <cellStyle name="Notas 6 5 2 2" xfId="2659" xr:uid="{00000000-0005-0000-0000-0000630A0000}"/>
    <cellStyle name="Notas 6 5 2 3" xfId="2660" xr:uid="{00000000-0005-0000-0000-0000640A0000}"/>
    <cellStyle name="Notas 6 5 2 4" xfId="2661" xr:uid="{00000000-0005-0000-0000-0000650A0000}"/>
    <cellStyle name="Notas 6 5 2 5" xfId="2662" xr:uid="{00000000-0005-0000-0000-0000660A0000}"/>
    <cellStyle name="Notas 6 5 3" xfId="2663" xr:uid="{00000000-0005-0000-0000-0000670A0000}"/>
    <cellStyle name="Notas 6 5 4" xfId="2664" xr:uid="{00000000-0005-0000-0000-0000680A0000}"/>
    <cellStyle name="Notas 6 5 5" xfId="2665" xr:uid="{00000000-0005-0000-0000-0000690A0000}"/>
    <cellStyle name="Notas 6 5 6" xfId="2666" xr:uid="{00000000-0005-0000-0000-00006A0A0000}"/>
    <cellStyle name="Notas 6 6" xfId="2667" xr:uid="{00000000-0005-0000-0000-00006B0A0000}"/>
    <cellStyle name="Notas 6 6 2" xfId="2668" xr:uid="{00000000-0005-0000-0000-00006C0A0000}"/>
    <cellStyle name="Notas 6 6 3" xfId="2669" xr:uid="{00000000-0005-0000-0000-00006D0A0000}"/>
    <cellStyle name="Notas 6 6 4" xfId="2670" xr:uid="{00000000-0005-0000-0000-00006E0A0000}"/>
    <cellStyle name="Notas 6 6 5" xfId="2671" xr:uid="{00000000-0005-0000-0000-00006F0A0000}"/>
    <cellStyle name="Notas 6 7" xfId="2672" xr:uid="{00000000-0005-0000-0000-0000700A0000}"/>
    <cellStyle name="Notas 6 8" xfId="2673" xr:uid="{00000000-0005-0000-0000-0000710A0000}"/>
    <cellStyle name="Notas 6 9" xfId="2674" xr:uid="{00000000-0005-0000-0000-0000720A0000}"/>
    <cellStyle name="Notas 7" xfId="2675" xr:uid="{00000000-0005-0000-0000-0000730A0000}"/>
    <cellStyle name="Notas 7 10" xfId="2676" xr:uid="{00000000-0005-0000-0000-0000740A0000}"/>
    <cellStyle name="Notas 7 2" xfId="2677" xr:uid="{00000000-0005-0000-0000-0000750A0000}"/>
    <cellStyle name="Notas 7 2 2" xfId="2678" xr:uid="{00000000-0005-0000-0000-0000760A0000}"/>
    <cellStyle name="Notas 7 2 2 2" xfId="2679" xr:uid="{00000000-0005-0000-0000-0000770A0000}"/>
    <cellStyle name="Notas 7 2 2 3" xfId="2680" xr:uid="{00000000-0005-0000-0000-0000780A0000}"/>
    <cellStyle name="Notas 7 2 2 4" xfId="2681" xr:uid="{00000000-0005-0000-0000-0000790A0000}"/>
    <cellStyle name="Notas 7 2 2 5" xfId="2682" xr:uid="{00000000-0005-0000-0000-00007A0A0000}"/>
    <cellStyle name="Notas 7 2 3" xfId="2683" xr:uid="{00000000-0005-0000-0000-00007B0A0000}"/>
    <cellStyle name="Notas 7 2 4" xfId="2684" xr:uid="{00000000-0005-0000-0000-00007C0A0000}"/>
    <cellStyle name="Notas 7 2 5" xfId="2685" xr:uid="{00000000-0005-0000-0000-00007D0A0000}"/>
    <cellStyle name="Notas 7 2 6" xfId="2686" xr:uid="{00000000-0005-0000-0000-00007E0A0000}"/>
    <cellStyle name="Notas 7 3" xfId="2687" xr:uid="{00000000-0005-0000-0000-00007F0A0000}"/>
    <cellStyle name="Notas 7 3 2" xfId="2688" xr:uid="{00000000-0005-0000-0000-0000800A0000}"/>
    <cellStyle name="Notas 7 3 2 2" xfId="2689" xr:uid="{00000000-0005-0000-0000-0000810A0000}"/>
    <cellStyle name="Notas 7 3 2 3" xfId="2690" xr:uid="{00000000-0005-0000-0000-0000820A0000}"/>
    <cellStyle name="Notas 7 3 2 4" xfId="2691" xr:uid="{00000000-0005-0000-0000-0000830A0000}"/>
    <cellStyle name="Notas 7 3 2 5" xfId="2692" xr:uid="{00000000-0005-0000-0000-0000840A0000}"/>
    <cellStyle name="Notas 7 3 3" xfId="2693" xr:uid="{00000000-0005-0000-0000-0000850A0000}"/>
    <cellStyle name="Notas 7 3 4" xfId="2694" xr:uid="{00000000-0005-0000-0000-0000860A0000}"/>
    <cellStyle name="Notas 7 3 5" xfId="2695" xr:uid="{00000000-0005-0000-0000-0000870A0000}"/>
    <cellStyle name="Notas 7 3 6" xfId="2696" xr:uid="{00000000-0005-0000-0000-0000880A0000}"/>
    <cellStyle name="Notas 7 4" xfId="2697" xr:uid="{00000000-0005-0000-0000-0000890A0000}"/>
    <cellStyle name="Notas 7 4 2" xfId="2698" xr:uid="{00000000-0005-0000-0000-00008A0A0000}"/>
    <cellStyle name="Notas 7 4 2 2" xfId="2699" xr:uid="{00000000-0005-0000-0000-00008B0A0000}"/>
    <cellStyle name="Notas 7 4 2 3" xfId="2700" xr:uid="{00000000-0005-0000-0000-00008C0A0000}"/>
    <cellStyle name="Notas 7 4 2 4" xfId="2701" xr:uid="{00000000-0005-0000-0000-00008D0A0000}"/>
    <cellStyle name="Notas 7 4 2 5" xfId="2702" xr:uid="{00000000-0005-0000-0000-00008E0A0000}"/>
    <cellStyle name="Notas 7 4 3" xfId="2703" xr:uid="{00000000-0005-0000-0000-00008F0A0000}"/>
    <cellStyle name="Notas 7 4 4" xfId="2704" xr:uid="{00000000-0005-0000-0000-0000900A0000}"/>
    <cellStyle name="Notas 7 4 5" xfId="2705" xr:uid="{00000000-0005-0000-0000-0000910A0000}"/>
    <cellStyle name="Notas 7 4 6" xfId="2706" xr:uid="{00000000-0005-0000-0000-0000920A0000}"/>
    <cellStyle name="Notas 7 5" xfId="2707" xr:uid="{00000000-0005-0000-0000-0000930A0000}"/>
    <cellStyle name="Notas 7 5 2" xfId="2708" xr:uid="{00000000-0005-0000-0000-0000940A0000}"/>
    <cellStyle name="Notas 7 5 2 2" xfId="2709" xr:uid="{00000000-0005-0000-0000-0000950A0000}"/>
    <cellStyle name="Notas 7 5 2 3" xfId="2710" xr:uid="{00000000-0005-0000-0000-0000960A0000}"/>
    <cellStyle name="Notas 7 5 2 4" xfId="2711" xr:uid="{00000000-0005-0000-0000-0000970A0000}"/>
    <cellStyle name="Notas 7 5 2 5" xfId="2712" xr:uid="{00000000-0005-0000-0000-0000980A0000}"/>
    <cellStyle name="Notas 7 5 3" xfId="2713" xr:uid="{00000000-0005-0000-0000-0000990A0000}"/>
    <cellStyle name="Notas 7 5 4" xfId="2714" xr:uid="{00000000-0005-0000-0000-00009A0A0000}"/>
    <cellStyle name="Notas 7 5 5" xfId="2715" xr:uid="{00000000-0005-0000-0000-00009B0A0000}"/>
    <cellStyle name="Notas 7 5 6" xfId="2716" xr:uid="{00000000-0005-0000-0000-00009C0A0000}"/>
    <cellStyle name="Notas 7 6" xfId="2717" xr:uid="{00000000-0005-0000-0000-00009D0A0000}"/>
    <cellStyle name="Notas 7 6 2" xfId="2718" xr:uid="{00000000-0005-0000-0000-00009E0A0000}"/>
    <cellStyle name="Notas 7 6 3" xfId="2719" xr:uid="{00000000-0005-0000-0000-00009F0A0000}"/>
    <cellStyle name="Notas 7 6 4" xfId="2720" xr:uid="{00000000-0005-0000-0000-0000A00A0000}"/>
    <cellStyle name="Notas 7 6 5" xfId="2721" xr:uid="{00000000-0005-0000-0000-0000A10A0000}"/>
    <cellStyle name="Notas 7 7" xfId="2722" xr:uid="{00000000-0005-0000-0000-0000A20A0000}"/>
    <cellStyle name="Notas 7 8" xfId="2723" xr:uid="{00000000-0005-0000-0000-0000A30A0000}"/>
    <cellStyle name="Notas 7 9" xfId="2724" xr:uid="{00000000-0005-0000-0000-0000A40A0000}"/>
    <cellStyle name="Notas 8" xfId="2725" xr:uid="{00000000-0005-0000-0000-0000A50A0000}"/>
    <cellStyle name="Notas 8 2" xfId="2726" xr:uid="{00000000-0005-0000-0000-0000A60A0000}"/>
    <cellStyle name="Notas 8 2 2" xfId="2727" xr:uid="{00000000-0005-0000-0000-0000A70A0000}"/>
    <cellStyle name="Notas 8 2 3" xfId="2728" xr:uid="{00000000-0005-0000-0000-0000A80A0000}"/>
    <cellStyle name="Notas 8 2 4" xfId="2729" xr:uid="{00000000-0005-0000-0000-0000A90A0000}"/>
    <cellStyle name="Notas 8 2 5" xfId="2730" xr:uid="{00000000-0005-0000-0000-0000AA0A0000}"/>
    <cellStyle name="Notas 8 3" xfId="2731" xr:uid="{00000000-0005-0000-0000-0000AB0A0000}"/>
    <cellStyle name="Notas 8 4" xfId="2732" xr:uid="{00000000-0005-0000-0000-0000AC0A0000}"/>
    <cellStyle name="Notas 8 5" xfId="2733" xr:uid="{00000000-0005-0000-0000-0000AD0A0000}"/>
    <cellStyle name="Notas 8 6" xfId="2734" xr:uid="{00000000-0005-0000-0000-0000AE0A0000}"/>
    <cellStyle name="Notas 9" xfId="2735" xr:uid="{00000000-0005-0000-0000-0000AF0A0000}"/>
    <cellStyle name="Notas 9 2" xfId="2736" xr:uid="{00000000-0005-0000-0000-0000B00A0000}"/>
    <cellStyle name="Notas 9 2 2" xfId="2737" xr:uid="{00000000-0005-0000-0000-0000B10A0000}"/>
    <cellStyle name="Notas 9 2 3" xfId="2738" xr:uid="{00000000-0005-0000-0000-0000B20A0000}"/>
    <cellStyle name="Notas 9 2 4" xfId="2739" xr:uid="{00000000-0005-0000-0000-0000B30A0000}"/>
    <cellStyle name="Notas 9 2 5" xfId="2740" xr:uid="{00000000-0005-0000-0000-0000B40A0000}"/>
    <cellStyle name="Notas 9 3" xfId="2741" xr:uid="{00000000-0005-0000-0000-0000B50A0000}"/>
    <cellStyle name="Notas 9 4" xfId="2742" xr:uid="{00000000-0005-0000-0000-0000B60A0000}"/>
    <cellStyle name="Notas 9 5" xfId="2743" xr:uid="{00000000-0005-0000-0000-0000B70A0000}"/>
    <cellStyle name="Notas 9 6" xfId="2744" xr:uid="{00000000-0005-0000-0000-0000B80A0000}"/>
    <cellStyle name="Porcentaje" xfId="1" builtinId="5"/>
    <cellStyle name="Porcentaje 2" xfId="2745" xr:uid="{00000000-0005-0000-0000-0000BA0A0000}"/>
    <cellStyle name="Porcentaje 3" xfId="2746" xr:uid="{00000000-0005-0000-0000-0000BB0A0000}"/>
    <cellStyle name="Porcentaje 4" xfId="2747" xr:uid="{00000000-0005-0000-0000-0000BC0A0000}"/>
    <cellStyle name="Porcentaje 5" xfId="2748" xr:uid="{00000000-0005-0000-0000-0000BD0A0000}"/>
    <cellStyle name="Porcentaje 5 2" xfId="2749" xr:uid="{00000000-0005-0000-0000-0000BE0A0000}"/>
    <cellStyle name="Porcentual 2" xfId="2750" xr:uid="{00000000-0005-0000-0000-0000BF0A0000}"/>
    <cellStyle name="Porcentual 2 2" xfId="2751" xr:uid="{00000000-0005-0000-0000-0000C00A0000}"/>
    <cellStyle name="Porcentual 2 3" xfId="2752" xr:uid="{00000000-0005-0000-0000-0000C10A0000}"/>
    <cellStyle name="Porcentual 2 3 2" xfId="2753" xr:uid="{00000000-0005-0000-0000-0000C20A0000}"/>
    <cellStyle name="Porcentual 3" xfId="2754" xr:uid="{00000000-0005-0000-0000-0000C30A0000}"/>
    <cellStyle name="Porcentual 4" xfId="2755" xr:uid="{00000000-0005-0000-0000-0000C40A0000}"/>
    <cellStyle name="Salida 2" xfId="2756" xr:uid="{00000000-0005-0000-0000-0000C50A0000}"/>
    <cellStyle name="Salida 3" xfId="2757" xr:uid="{00000000-0005-0000-0000-0000C60A0000}"/>
    <cellStyle name="Salida 4" xfId="2758" xr:uid="{00000000-0005-0000-0000-0000C70A0000}"/>
    <cellStyle name="Salida 5" xfId="2759" xr:uid="{00000000-0005-0000-0000-0000C80A0000}"/>
    <cellStyle name="Salida 6" xfId="2760" xr:uid="{00000000-0005-0000-0000-0000C90A0000}"/>
    <cellStyle name="TableStyleLight1" xfId="2761" xr:uid="{00000000-0005-0000-0000-0000CA0A0000}"/>
    <cellStyle name="Texto de advertencia 2" xfId="2762" xr:uid="{00000000-0005-0000-0000-0000CB0A0000}"/>
    <cellStyle name="Texto de advertencia 3" xfId="2763" xr:uid="{00000000-0005-0000-0000-0000CC0A0000}"/>
    <cellStyle name="Texto de advertencia 4" xfId="2764" xr:uid="{00000000-0005-0000-0000-0000CD0A0000}"/>
    <cellStyle name="Texto de advertencia 5" xfId="2765" xr:uid="{00000000-0005-0000-0000-0000CE0A0000}"/>
    <cellStyle name="Texto de advertencia 6" xfId="2766" xr:uid="{00000000-0005-0000-0000-0000CF0A0000}"/>
    <cellStyle name="Texto explicativo 2" xfId="2767" xr:uid="{00000000-0005-0000-0000-0000D00A0000}"/>
    <cellStyle name="Texto explicativo 3" xfId="2768" xr:uid="{00000000-0005-0000-0000-0000D10A0000}"/>
    <cellStyle name="Texto explicativo 4" xfId="2769" xr:uid="{00000000-0005-0000-0000-0000D20A0000}"/>
    <cellStyle name="Texto explicativo 5" xfId="2770" xr:uid="{00000000-0005-0000-0000-0000D30A0000}"/>
    <cellStyle name="Texto explicativo 6" xfId="2771" xr:uid="{00000000-0005-0000-0000-0000D40A0000}"/>
    <cellStyle name="Título 1 2" xfId="2772" xr:uid="{00000000-0005-0000-0000-0000D50A0000}"/>
    <cellStyle name="Título 1 3" xfId="2773" xr:uid="{00000000-0005-0000-0000-0000D60A0000}"/>
    <cellStyle name="Título 1 4" xfId="2774" xr:uid="{00000000-0005-0000-0000-0000D70A0000}"/>
    <cellStyle name="Título 1 5" xfId="2775" xr:uid="{00000000-0005-0000-0000-0000D80A0000}"/>
    <cellStyle name="Título 1 6" xfId="2776" xr:uid="{00000000-0005-0000-0000-0000D90A0000}"/>
    <cellStyle name="Título 2 2" xfId="2777" xr:uid="{00000000-0005-0000-0000-0000DA0A0000}"/>
    <cellStyle name="Título 2 3" xfId="2778" xr:uid="{00000000-0005-0000-0000-0000DB0A0000}"/>
    <cellStyle name="Título 2 4" xfId="2779" xr:uid="{00000000-0005-0000-0000-0000DC0A0000}"/>
    <cellStyle name="Título 2 5" xfId="2780" xr:uid="{00000000-0005-0000-0000-0000DD0A0000}"/>
    <cellStyle name="Título 2 6" xfId="2781" xr:uid="{00000000-0005-0000-0000-0000DE0A0000}"/>
    <cellStyle name="Título 3 2" xfId="2782" xr:uid="{00000000-0005-0000-0000-0000DF0A0000}"/>
    <cellStyle name="Título 3 3" xfId="2783" xr:uid="{00000000-0005-0000-0000-0000E00A0000}"/>
    <cellStyle name="Título 3 4" xfId="2784" xr:uid="{00000000-0005-0000-0000-0000E10A0000}"/>
    <cellStyle name="Título 3 5" xfId="2785" xr:uid="{00000000-0005-0000-0000-0000E20A0000}"/>
    <cellStyle name="Título 3 6" xfId="2786" xr:uid="{00000000-0005-0000-0000-0000E30A0000}"/>
    <cellStyle name="Título 4" xfId="2787" xr:uid="{00000000-0005-0000-0000-0000E40A0000}"/>
    <cellStyle name="Título 5" xfId="2788" xr:uid="{00000000-0005-0000-0000-0000E50A0000}"/>
    <cellStyle name="Título 6" xfId="2789" xr:uid="{00000000-0005-0000-0000-0000E60A0000}"/>
    <cellStyle name="Título 7" xfId="2790" xr:uid="{00000000-0005-0000-0000-0000E70A0000}"/>
    <cellStyle name="Título 8" xfId="2791" xr:uid="{00000000-0005-0000-0000-0000E80A0000}"/>
    <cellStyle name="Total 2" xfId="2792" xr:uid="{00000000-0005-0000-0000-0000E90A0000}"/>
    <cellStyle name="Total 3" xfId="2793" xr:uid="{00000000-0005-0000-0000-0000EA0A0000}"/>
    <cellStyle name="Total 4" xfId="2794" xr:uid="{00000000-0005-0000-0000-0000EB0A0000}"/>
    <cellStyle name="Total 5" xfId="2795" xr:uid="{00000000-0005-0000-0000-0000EC0A0000}"/>
    <cellStyle name="Total 6" xfId="2796" xr:uid="{00000000-0005-0000-0000-0000ED0A0000}"/>
  </cellStyles>
  <dxfs count="0"/>
  <tableStyles count="0" defaultTableStyle="TableStyleMedium2" defaultPivotStyle="PivotStyleLight16"/>
  <colors>
    <mruColors>
      <color rgb="FFFF5050"/>
      <color rgb="FFE4801C"/>
      <color rgb="FFECA414"/>
      <color rgb="FF4FEA2A"/>
      <color rgb="FF0AD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569178</xdr:colOff>
      <xdr:row>0</xdr:row>
      <xdr:rowOff>58079</xdr:rowOff>
    </xdr:from>
    <xdr:to>
      <xdr:col>0</xdr:col>
      <xdr:colOff>1606063</xdr:colOff>
      <xdr:row>2</xdr:row>
      <xdr:rowOff>163982</xdr:rowOff>
    </xdr:to>
    <xdr:pic>
      <xdr:nvPicPr>
        <xdr:cNvPr id="2" name="Imagen 1">
          <a:extLst>
            <a:ext uri="{FF2B5EF4-FFF2-40B4-BE49-F238E27FC236}">
              <a16:creationId xmlns:a16="http://schemas.microsoft.com/office/drawing/2014/main" id="{4B7646BE-9642-4971-911F-D2871C6CF98B}"/>
            </a:ext>
          </a:extLst>
        </xdr:cNvPr>
        <xdr:cNvPicPr/>
      </xdr:nvPicPr>
      <xdr:blipFill>
        <a:blip xmlns:r="http://schemas.openxmlformats.org/officeDocument/2006/relationships" r:embed="rId1"/>
        <a:stretch>
          <a:fillRect/>
        </a:stretch>
      </xdr:blipFill>
      <xdr:spPr>
        <a:xfrm>
          <a:off x="6806891" y="58079"/>
          <a:ext cx="1036885" cy="6518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INFORMACI&#211;N%20YADIRA\ISVIMED\MFMP%20ISVIMED\MFMP%20AJUSTADO%20A%20JUNIO%202014\22.08.2014%20Loan%20amortization_MFMP_V01-2014%20MFMP%202014-2024%20-%20isvime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s"/>
      <sheetName val="parameters"/>
      <sheetName val="amortization"/>
      <sheetName val="amortization_year"/>
      <sheetName val="summary_year"/>
      <sheetName val="summary_mes"/>
      <sheetName val="flujo_caja"/>
      <sheetName val="ranges"/>
      <sheetName val="escenarios_all"/>
      <sheetName val="22.08"/>
    </sheetNames>
    <sheetDataSet>
      <sheetData sheetId="0"/>
      <sheetData sheetId="1">
        <row r="3">
          <cell r="S3" t="str">
            <v>code</v>
          </cell>
          <cell r="T3" t="str">
            <v>periodo</v>
          </cell>
          <cell r="U3" t="str">
            <v>value</v>
          </cell>
          <cell r="AC3" t="str">
            <v>code</v>
          </cell>
          <cell r="AD3" t="str">
            <v>periodo</v>
          </cell>
          <cell r="AE3" t="str">
            <v>value</v>
          </cell>
          <cell r="AF3" t="str">
            <v>concepto</v>
          </cell>
        </row>
        <row r="4">
          <cell r="A4">
            <v>6</v>
          </cell>
          <cell r="B4">
            <v>5</v>
          </cell>
          <cell r="C4">
            <v>0</v>
          </cell>
          <cell r="D4">
            <v>0</v>
          </cell>
          <cell r="E4">
            <v>20</v>
          </cell>
          <cell r="F4">
            <v>11</v>
          </cell>
          <cell r="G4">
            <v>2</v>
          </cell>
          <cell r="H4">
            <v>1</v>
          </cell>
          <cell r="I4">
            <v>2</v>
          </cell>
          <cell r="J4" t="str">
            <v>BID: Programa de Seguridad y Convivencia Ciudadana</v>
          </cell>
          <cell r="K4" t="str">
            <v>BID</v>
          </cell>
          <cell r="L4">
            <v>3</v>
          </cell>
          <cell r="M4">
            <v>0</v>
          </cell>
          <cell r="N4">
            <v>0</v>
          </cell>
          <cell r="O4">
            <v>365</v>
          </cell>
          <cell r="P4">
            <v>0</v>
          </cell>
          <cell r="Q4">
            <v>0</v>
          </cell>
          <cell r="S4">
            <v>6</v>
          </cell>
          <cell r="T4">
            <v>36143</v>
          </cell>
          <cell r="U4">
            <v>7732389.4299999997</v>
          </cell>
          <cell r="Y4">
            <v>33</v>
          </cell>
          <cell r="Z4">
            <v>40897</v>
          </cell>
          <cell r="AA4">
            <v>3.9699999999999999E-2</v>
          </cell>
          <cell r="AC4">
            <v>7</v>
          </cell>
          <cell r="AD4">
            <v>39783</v>
          </cell>
          <cell r="AE4">
            <v>3443121</v>
          </cell>
          <cell r="AF4">
            <v>0</v>
          </cell>
          <cell r="AH4">
            <v>1</v>
          </cell>
          <cell r="AI4" t="str">
            <v>COP</v>
          </cell>
          <cell r="AJ4" t="str">
            <v>PESO COLOMBIANO</v>
          </cell>
          <cell r="AK4">
            <v>3</v>
          </cell>
          <cell r="AL4">
            <v>3</v>
          </cell>
        </row>
        <row r="5">
          <cell r="A5">
            <v>7</v>
          </cell>
          <cell r="B5">
            <v>4</v>
          </cell>
          <cell r="C5">
            <v>5.0999999999999997E-2</v>
          </cell>
          <cell r="D5">
            <v>0</v>
          </cell>
          <cell r="E5">
            <v>10</v>
          </cell>
          <cell r="F5">
            <v>9</v>
          </cell>
          <cell r="G5">
            <v>1</v>
          </cell>
          <cell r="H5">
            <v>1</v>
          </cell>
          <cell r="I5">
            <v>1</v>
          </cell>
          <cell r="J5" t="str">
            <v>Bonos06: Prepago y reestrucutración del perfil de la deuda</v>
          </cell>
          <cell r="K5" t="str">
            <v>DECEVAL</v>
          </cell>
          <cell r="L5">
            <v>2</v>
          </cell>
          <cell r="M5">
            <v>0</v>
          </cell>
          <cell r="N5">
            <v>0</v>
          </cell>
          <cell r="O5">
            <v>365</v>
          </cell>
          <cell r="P5">
            <v>0</v>
          </cell>
          <cell r="Q5">
            <v>1</v>
          </cell>
          <cell r="S5">
            <v>7</v>
          </cell>
          <cell r="T5">
            <v>39070</v>
          </cell>
          <cell r="U5">
            <v>141000000000</v>
          </cell>
          <cell r="Y5">
            <v>57</v>
          </cell>
          <cell r="Z5">
            <v>41533</v>
          </cell>
          <cell r="AA5">
            <v>4.9799999999999997E-2</v>
          </cell>
          <cell r="AC5">
            <v>7</v>
          </cell>
          <cell r="AD5">
            <v>39814</v>
          </cell>
          <cell r="AE5">
            <v>3443121</v>
          </cell>
          <cell r="AF5">
            <v>0</v>
          </cell>
          <cell r="AH5">
            <v>2</v>
          </cell>
          <cell r="AI5" t="str">
            <v>USD</v>
          </cell>
          <cell r="AJ5" t="str">
            <v>DÓLAR E.U. DE AMERICA</v>
          </cell>
          <cell r="AK5">
            <v>4</v>
          </cell>
          <cell r="AL5">
            <v>2</v>
          </cell>
        </row>
        <row r="6">
          <cell r="A6">
            <v>10</v>
          </cell>
          <cell r="B6">
            <v>1</v>
          </cell>
          <cell r="C6">
            <v>1.9230000000000001E-2</v>
          </cell>
          <cell r="D6">
            <v>0</v>
          </cell>
          <cell r="E6">
            <v>1.5</v>
          </cell>
          <cell r="F6">
            <v>1</v>
          </cell>
          <cell r="G6">
            <v>4</v>
          </cell>
          <cell r="H6">
            <v>2</v>
          </cell>
          <cell r="I6">
            <v>1</v>
          </cell>
          <cell r="J6" t="str">
            <v>Obras públicas. . Liquidado a jun-2014</v>
          </cell>
          <cell r="K6" t="str">
            <v>BANCO DE OCCIDENTE</v>
          </cell>
          <cell r="L6">
            <v>1</v>
          </cell>
          <cell r="M6">
            <v>0</v>
          </cell>
          <cell r="N6">
            <v>0</v>
          </cell>
          <cell r="O6">
            <v>360</v>
          </cell>
          <cell r="P6">
            <v>0</v>
          </cell>
          <cell r="Q6">
            <v>0</v>
          </cell>
          <cell r="S6">
            <v>10</v>
          </cell>
          <cell r="T6">
            <v>41269</v>
          </cell>
          <cell r="U6">
            <v>52000000000</v>
          </cell>
          <cell r="Y6">
            <v>0</v>
          </cell>
          <cell r="Z6">
            <v>0</v>
          </cell>
          <cell r="AA6">
            <v>0</v>
          </cell>
          <cell r="AC6">
            <v>7</v>
          </cell>
          <cell r="AD6">
            <v>39814</v>
          </cell>
          <cell r="AE6">
            <v>496900</v>
          </cell>
          <cell r="AF6">
            <v>0</v>
          </cell>
          <cell r="AH6">
            <v>3</v>
          </cell>
          <cell r="AI6" t="str">
            <v>EUR</v>
          </cell>
          <cell r="AJ6" t="str">
            <v>EURO</v>
          </cell>
          <cell r="AK6">
            <v>0</v>
          </cell>
          <cell r="AL6">
            <v>0</v>
          </cell>
        </row>
        <row r="7">
          <cell r="A7">
            <v>11</v>
          </cell>
          <cell r="B7">
            <v>1</v>
          </cell>
          <cell r="C7">
            <v>1.9230000000000001E-2</v>
          </cell>
          <cell r="D7">
            <v>0</v>
          </cell>
          <cell r="E7">
            <v>1.5</v>
          </cell>
          <cell r="F7">
            <v>1</v>
          </cell>
          <cell r="G7">
            <v>4</v>
          </cell>
          <cell r="H7">
            <v>2</v>
          </cell>
          <cell r="I7">
            <v>1</v>
          </cell>
          <cell r="J7" t="str">
            <v>Recompra de la deuda interna. Liquidado a jun-2014</v>
          </cell>
          <cell r="K7" t="str">
            <v>BANCO DE BOGOTÁ - Sustitución</v>
          </cell>
          <cell r="L7">
            <v>1</v>
          </cell>
          <cell r="M7">
            <v>0</v>
          </cell>
          <cell r="N7">
            <v>0</v>
          </cell>
          <cell r="O7">
            <v>360</v>
          </cell>
          <cell r="P7">
            <v>0</v>
          </cell>
          <cell r="Q7">
            <v>0</v>
          </cell>
          <cell r="S7">
            <v>11</v>
          </cell>
          <cell r="T7">
            <v>41271</v>
          </cell>
          <cell r="U7">
            <v>42083333333</v>
          </cell>
          <cell r="Y7">
            <v>0</v>
          </cell>
          <cell r="Z7">
            <v>0</v>
          </cell>
          <cell r="AA7">
            <v>0</v>
          </cell>
          <cell r="AC7">
            <v>7</v>
          </cell>
          <cell r="AD7">
            <v>39845</v>
          </cell>
          <cell r="AE7">
            <v>3109916</v>
          </cell>
          <cell r="AF7">
            <v>0</v>
          </cell>
          <cell r="AH7">
            <v>4</v>
          </cell>
          <cell r="AI7" t="str">
            <v>CAD</v>
          </cell>
          <cell r="AJ7" t="str">
            <v>DÓLAR CANADIENSE</v>
          </cell>
          <cell r="AK7">
            <v>0</v>
          </cell>
          <cell r="AL7">
            <v>0</v>
          </cell>
        </row>
        <row r="8">
          <cell r="A8">
            <v>12</v>
          </cell>
          <cell r="B8">
            <v>1</v>
          </cell>
          <cell r="C8">
            <v>1.26E-2</v>
          </cell>
          <cell r="D8">
            <v>0</v>
          </cell>
          <cell r="E8">
            <v>0.5</v>
          </cell>
          <cell r="F8">
            <v>1</v>
          </cell>
          <cell r="G8">
            <v>4</v>
          </cell>
          <cell r="H8">
            <v>1</v>
          </cell>
          <cell r="I8">
            <v>1</v>
          </cell>
          <cell r="J8" t="str">
            <v>Construcción PUIs, SITP, Mtto. Infraestructura publica. Liquidado a jun-2014</v>
          </cell>
          <cell r="K8" t="str">
            <v>BANCO DE OCCIDENTE</v>
          </cell>
          <cell r="L8">
            <v>1</v>
          </cell>
          <cell r="M8">
            <v>0</v>
          </cell>
          <cell r="N8">
            <v>0</v>
          </cell>
          <cell r="O8">
            <v>365</v>
          </cell>
          <cell r="P8">
            <v>0</v>
          </cell>
          <cell r="Q8">
            <v>0</v>
          </cell>
          <cell r="S8">
            <v>12</v>
          </cell>
          <cell r="T8">
            <v>41631</v>
          </cell>
          <cell r="U8">
            <v>177677083334</v>
          </cell>
          <cell r="Y8">
            <v>0</v>
          </cell>
          <cell r="Z8">
            <v>0</v>
          </cell>
          <cell r="AA8">
            <v>0</v>
          </cell>
          <cell r="AC8">
            <v>7</v>
          </cell>
          <cell r="AD8">
            <v>39845</v>
          </cell>
          <cell r="AE8">
            <v>496900</v>
          </cell>
          <cell r="AF8">
            <v>0</v>
          </cell>
          <cell r="AH8">
            <v>5</v>
          </cell>
          <cell r="AI8" t="str">
            <v>VEB</v>
          </cell>
          <cell r="AJ8" t="str">
            <v>BOLIVAR VENEZOLANO</v>
          </cell>
          <cell r="AK8">
            <v>0</v>
          </cell>
          <cell r="AL8">
            <v>0</v>
          </cell>
        </row>
        <row r="9">
          <cell r="A9">
            <v>14</v>
          </cell>
          <cell r="B9">
            <v>1</v>
          </cell>
          <cell r="C9">
            <v>7.0000000000000007E-2</v>
          </cell>
          <cell r="D9">
            <v>0</v>
          </cell>
          <cell r="E9">
            <v>3</v>
          </cell>
          <cell r="F9">
            <v>1</v>
          </cell>
          <cell r="G9">
            <v>4</v>
          </cell>
          <cell r="H9">
            <v>1</v>
          </cell>
          <cell r="I9">
            <v>1</v>
          </cell>
          <cell r="J9" t="str">
            <v>Equilibrar MFMP</v>
          </cell>
          <cell r="K9" t="str">
            <v>Banca local</v>
          </cell>
          <cell r="L9">
            <v>1</v>
          </cell>
          <cell r="M9">
            <v>0</v>
          </cell>
          <cell r="N9">
            <v>0</v>
          </cell>
          <cell r="O9">
            <v>365</v>
          </cell>
          <cell r="P9">
            <v>0</v>
          </cell>
          <cell r="Q9">
            <v>0</v>
          </cell>
          <cell r="S9">
            <v>13</v>
          </cell>
          <cell r="T9">
            <v>41631</v>
          </cell>
          <cell r="U9">
            <v>322916666</v>
          </cell>
          <cell r="Y9">
            <v>0</v>
          </cell>
          <cell r="Z9">
            <v>0</v>
          </cell>
          <cell r="AA9">
            <v>0</v>
          </cell>
          <cell r="AC9">
            <v>7</v>
          </cell>
          <cell r="AD9">
            <v>39873</v>
          </cell>
          <cell r="AE9">
            <v>3443121</v>
          </cell>
          <cell r="AF9">
            <v>0</v>
          </cell>
          <cell r="AH9">
            <v>6</v>
          </cell>
          <cell r="AI9" t="str">
            <v>GBP</v>
          </cell>
          <cell r="AJ9" t="str">
            <v>LIBRA ESTERLINA</v>
          </cell>
          <cell r="AK9">
            <v>0</v>
          </cell>
          <cell r="AL9">
            <v>0</v>
          </cell>
        </row>
        <row r="10">
          <cell r="A10">
            <v>15</v>
          </cell>
          <cell r="B10">
            <v>1</v>
          </cell>
          <cell r="C10">
            <v>7.0000000000000007E-2</v>
          </cell>
          <cell r="D10">
            <v>0</v>
          </cell>
          <cell r="E10">
            <v>4</v>
          </cell>
          <cell r="F10">
            <v>1</v>
          </cell>
          <cell r="G10">
            <v>4</v>
          </cell>
          <cell r="H10">
            <v>1</v>
          </cell>
          <cell r="I10">
            <v>1</v>
          </cell>
          <cell r="J10" t="str">
            <v>Equilibrar MFMP</v>
          </cell>
          <cell r="K10" t="str">
            <v>Banca local</v>
          </cell>
          <cell r="L10">
            <v>1</v>
          </cell>
          <cell r="M10">
            <v>0</v>
          </cell>
          <cell r="N10">
            <v>0</v>
          </cell>
          <cell r="O10">
            <v>365</v>
          </cell>
          <cell r="P10">
            <v>0</v>
          </cell>
          <cell r="Q10">
            <v>0</v>
          </cell>
          <cell r="S10">
            <v>14</v>
          </cell>
          <cell r="T10">
            <v>41927</v>
          </cell>
          <cell r="U10">
            <v>28960728690</v>
          </cell>
          <cell r="Y10">
            <v>0</v>
          </cell>
          <cell r="Z10">
            <v>0</v>
          </cell>
          <cell r="AA10">
            <v>0</v>
          </cell>
          <cell r="AC10">
            <v>7</v>
          </cell>
          <cell r="AD10">
            <v>39873</v>
          </cell>
          <cell r="AE10">
            <v>496900</v>
          </cell>
          <cell r="AF10">
            <v>0</v>
          </cell>
          <cell r="AH10">
            <v>7</v>
          </cell>
          <cell r="AI10" t="str">
            <v>SEK</v>
          </cell>
          <cell r="AJ10" t="str">
            <v>CORONA SUECA</v>
          </cell>
          <cell r="AK10">
            <v>0</v>
          </cell>
          <cell r="AL10">
            <v>0</v>
          </cell>
        </row>
        <row r="11">
          <cell r="A11">
            <v>16</v>
          </cell>
          <cell r="B11">
            <v>1</v>
          </cell>
          <cell r="C11">
            <v>0.05</v>
          </cell>
          <cell r="D11">
            <v>0</v>
          </cell>
          <cell r="E11">
            <v>1.2</v>
          </cell>
          <cell r="F11">
            <v>0</v>
          </cell>
          <cell r="G11">
            <v>4</v>
          </cell>
          <cell r="H11">
            <v>1</v>
          </cell>
          <cell r="I11">
            <v>1</v>
          </cell>
          <cell r="J11" t="str">
            <v>Equilibrar MFMP</v>
          </cell>
          <cell r="K11" t="str">
            <v>Banca local</v>
          </cell>
          <cell r="L11">
            <v>1</v>
          </cell>
          <cell r="M11">
            <v>0</v>
          </cell>
          <cell r="N11">
            <v>0</v>
          </cell>
          <cell r="O11">
            <v>365</v>
          </cell>
          <cell r="P11">
            <v>0</v>
          </cell>
          <cell r="Q11">
            <v>0</v>
          </cell>
          <cell r="S11">
            <v>15</v>
          </cell>
          <cell r="T11">
            <v>42094</v>
          </cell>
          <cell r="U11">
            <v>40000000000</v>
          </cell>
          <cell r="Y11">
            <v>0</v>
          </cell>
          <cell r="Z11">
            <v>0</v>
          </cell>
          <cell r="AA11">
            <v>0</v>
          </cell>
          <cell r="AC11">
            <v>7</v>
          </cell>
          <cell r="AD11">
            <v>39904</v>
          </cell>
          <cell r="AE11">
            <v>3332054</v>
          </cell>
          <cell r="AF11">
            <v>0</v>
          </cell>
          <cell r="AH11">
            <v>8</v>
          </cell>
          <cell r="AI11" t="str">
            <v>DEG</v>
          </cell>
          <cell r="AJ11" t="str">
            <v>DERECHO ESPECIAL DE GIRO</v>
          </cell>
          <cell r="AK11">
            <v>0</v>
          </cell>
          <cell r="AL11">
            <v>0</v>
          </cell>
        </row>
        <row r="12">
          <cell r="A12">
            <v>17</v>
          </cell>
          <cell r="B12">
            <v>1</v>
          </cell>
          <cell r="C12">
            <v>7.0000000000000007E-2</v>
          </cell>
          <cell r="D12">
            <v>0</v>
          </cell>
          <cell r="E12">
            <v>1.25</v>
          </cell>
          <cell r="F12">
            <v>0.3</v>
          </cell>
          <cell r="G12">
            <v>4</v>
          </cell>
          <cell r="H12">
            <v>1</v>
          </cell>
          <cell r="I12">
            <v>1</v>
          </cell>
          <cell r="J12" t="str">
            <v>Equilibrar MFMP</v>
          </cell>
          <cell r="K12" t="str">
            <v>Banca local</v>
          </cell>
          <cell r="L12">
            <v>1</v>
          </cell>
          <cell r="M12">
            <v>0</v>
          </cell>
          <cell r="N12">
            <v>0</v>
          </cell>
          <cell r="O12">
            <v>365</v>
          </cell>
          <cell r="P12">
            <v>0</v>
          </cell>
          <cell r="Q12">
            <v>0</v>
          </cell>
          <cell r="S12">
            <v>16</v>
          </cell>
          <cell r="T12">
            <v>41943</v>
          </cell>
          <cell r="U12">
            <v>28960728690</v>
          </cell>
          <cell r="Y12">
            <v>0</v>
          </cell>
          <cell r="Z12">
            <v>0</v>
          </cell>
          <cell r="AA12">
            <v>0</v>
          </cell>
          <cell r="AC12">
            <v>7</v>
          </cell>
          <cell r="AD12">
            <v>39904</v>
          </cell>
          <cell r="AE12">
            <v>496900</v>
          </cell>
          <cell r="AF12">
            <v>0</v>
          </cell>
          <cell r="AH12">
            <v>9</v>
          </cell>
          <cell r="AI12" t="str">
            <v>CHF</v>
          </cell>
          <cell r="AJ12" t="str">
            <v>FRANCO SUIZO</v>
          </cell>
          <cell r="AK12">
            <v>0</v>
          </cell>
          <cell r="AL12">
            <v>0</v>
          </cell>
        </row>
        <row r="13">
          <cell r="A13">
            <v>18</v>
          </cell>
          <cell r="B13">
            <v>1</v>
          </cell>
          <cell r="C13">
            <v>7.0000000000000007E-2</v>
          </cell>
          <cell r="D13">
            <v>0</v>
          </cell>
          <cell r="E13">
            <v>5</v>
          </cell>
          <cell r="F13">
            <v>2</v>
          </cell>
          <cell r="G13">
            <v>4</v>
          </cell>
          <cell r="H13">
            <v>1</v>
          </cell>
          <cell r="I13">
            <v>1</v>
          </cell>
          <cell r="J13" t="str">
            <v>Equilibrar MFMP</v>
          </cell>
          <cell r="K13" t="str">
            <v>Banca local</v>
          </cell>
          <cell r="L13">
            <v>1</v>
          </cell>
          <cell r="M13">
            <v>0</v>
          </cell>
          <cell r="N13">
            <v>0</v>
          </cell>
          <cell r="O13">
            <v>365</v>
          </cell>
          <cell r="P13">
            <v>0</v>
          </cell>
          <cell r="Q13">
            <v>0</v>
          </cell>
          <cell r="S13">
            <v>17</v>
          </cell>
          <cell r="T13">
            <v>41943</v>
          </cell>
          <cell r="U13">
            <v>28960728690</v>
          </cell>
          <cell r="Y13">
            <v>0</v>
          </cell>
          <cell r="Z13">
            <v>0</v>
          </cell>
          <cell r="AA13">
            <v>0</v>
          </cell>
          <cell r="AC13">
            <v>7</v>
          </cell>
          <cell r="AD13">
            <v>39933</v>
          </cell>
          <cell r="AE13">
            <v>46939400</v>
          </cell>
          <cell r="AF13">
            <v>0</v>
          </cell>
          <cell r="AH13">
            <v>10</v>
          </cell>
          <cell r="AI13" t="str">
            <v>DKK</v>
          </cell>
          <cell r="AJ13" t="str">
            <v>CORONA DANESA</v>
          </cell>
          <cell r="AK13">
            <v>0</v>
          </cell>
          <cell r="AL13">
            <v>0</v>
          </cell>
        </row>
        <row r="14">
          <cell r="A14">
            <v>19</v>
          </cell>
          <cell r="B14">
            <v>1</v>
          </cell>
          <cell r="C14">
            <v>7.0000000000000007E-2</v>
          </cell>
          <cell r="D14">
            <v>0</v>
          </cell>
          <cell r="E14">
            <v>5</v>
          </cell>
          <cell r="F14">
            <v>2</v>
          </cell>
          <cell r="G14">
            <v>4</v>
          </cell>
          <cell r="H14">
            <v>1</v>
          </cell>
          <cell r="I14">
            <v>1</v>
          </cell>
          <cell r="J14" t="str">
            <v>Equilibrar MFMP</v>
          </cell>
          <cell r="K14" t="str">
            <v>Banca local</v>
          </cell>
          <cell r="L14">
            <v>1</v>
          </cell>
          <cell r="M14">
            <v>0</v>
          </cell>
          <cell r="N14">
            <v>0</v>
          </cell>
          <cell r="O14">
            <v>365</v>
          </cell>
          <cell r="P14">
            <v>0</v>
          </cell>
          <cell r="Q14">
            <v>0</v>
          </cell>
          <cell r="S14">
            <v>18</v>
          </cell>
          <cell r="T14">
            <v>43769</v>
          </cell>
          <cell r="U14">
            <v>50000000000</v>
          </cell>
          <cell r="Y14">
            <v>0</v>
          </cell>
          <cell r="Z14">
            <v>0</v>
          </cell>
          <cell r="AA14">
            <v>0</v>
          </cell>
          <cell r="AC14">
            <v>7</v>
          </cell>
          <cell r="AD14">
            <v>39934</v>
          </cell>
          <cell r="AE14">
            <v>3443121</v>
          </cell>
          <cell r="AF14">
            <v>0</v>
          </cell>
          <cell r="AH14">
            <v>11</v>
          </cell>
          <cell r="AI14" t="str">
            <v>PEN</v>
          </cell>
          <cell r="AJ14" t="str">
            <v>NUEVO SOL PERUANO</v>
          </cell>
          <cell r="AK14">
            <v>0</v>
          </cell>
          <cell r="AL14">
            <v>0</v>
          </cell>
        </row>
        <row r="15">
          <cell r="A15">
            <v>20</v>
          </cell>
          <cell r="B15">
            <v>1</v>
          </cell>
          <cell r="C15">
            <v>7.0000000000000007E-2</v>
          </cell>
          <cell r="D15">
            <v>0</v>
          </cell>
          <cell r="E15">
            <v>5</v>
          </cell>
          <cell r="F15">
            <v>2</v>
          </cell>
          <cell r="G15">
            <v>4</v>
          </cell>
          <cell r="H15">
            <v>1</v>
          </cell>
          <cell r="I15">
            <v>1</v>
          </cell>
          <cell r="J15" t="str">
            <v>Equilibrar MFMP</v>
          </cell>
          <cell r="K15" t="str">
            <v>Banca local</v>
          </cell>
          <cell r="L15">
            <v>1</v>
          </cell>
          <cell r="M15">
            <v>0</v>
          </cell>
          <cell r="N15">
            <v>0</v>
          </cell>
          <cell r="O15">
            <v>365</v>
          </cell>
          <cell r="P15">
            <v>0</v>
          </cell>
          <cell r="Q15">
            <v>0</v>
          </cell>
          <cell r="S15">
            <v>19</v>
          </cell>
          <cell r="T15">
            <v>44135</v>
          </cell>
          <cell r="U15">
            <v>65000000000</v>
          </cell>
          <cell r="AC15">
            <v>7</v>
          </cell>
          <cell r="AD15">
            <v>39934</v>
          </cell>
          <cell r="AE15">
            <v>496900</v>
          </cell>
          <cell r="AF15">
            <v>0</v>
          </cell>
          <cell r="AH15">
            <v>12</v>
          </cell>
          <cell r="AI15" t="str">
            <v>ARS</v>
          </cell>
          <cell r="AJ15" t="str">
            <v>PESO ARGENTINO</v>
          </cell>
          <cell r="AK15">
            <v>0</v>
          </cell>
          <cell r="AL15">
            <v>0</v>
          </cell>
        </row>
        <row r="16">
          <cell r="A16">
            <v>21</v>
          </cell>
          <cell r="B16">
            <v>1</v>
          </cell>
          <cell r="C16">
            <v>7.0000000000000007E-2</v>
          </cell>
          <cell r="D16">
            <v>0</v>
          </cell>
          <cell r="E16">
            <v>5</v>
          </cell>
          <cell r="F16">
            <v>2</v>
          </cell>
          <cell r="G16">
            <v>4</v>
          </cell>
          <cell r="H16">
            <v>1</v>
          </cell>
          <cell r="I16">
            <v>1</v>
          </cell>
          <cell r="J16" t="str">
            <v>Equilibrar MFMP</v>
          </cell>
          <cell r="K16" t="str">
            <v>Banca local</v>
          </cell>
          <cell r="L16">
            <v>1</v>
          </cell>
          <cell r="M16">
            <v>0</v>
          </cell>
          <cell r="N16">
            <v>0</v>
          </cell>
          <cell r="O16">
            <v>365</v>
          </cell>
          <cell r="P16">
            <v>0</v>
          </cell>
          <cell r="Q16">
            <v>0</v>
          </cell>
          <cell r="S16">
            <v>20</v>
          </cell>
          <cell r="T16">
            <v>44500</v>
          </cell>
          <cell r="U16">
            <v>76000000000</v>
          </cell>
          <cell r="AC16">
            <v>7</v>
          </cell>
          <cell r="AD16">
            <v>39965</v>
          </cell>
          <cell r="AE16">
            <v>3332054</v>
          </cell>
          <cell r="AF16">
            <v>0</v>
          </cell>
          <cell r="AH16">
            <v>13</v>
          </cell>
          <cell r="AI16" t="str">
            <v>CLP</v>
          </cell>
          <cell r="AJ16" t="str">
            <v>PESO CHILENO</v>
          </cell>
          <cell r="AK16">
            <v>0</v>
          </cell>
          <cell r="AL16">
            <v>0</v>
          </cell>
        </row>
        <row r="17">
          <cell r="A17">
            <v>22</v>
          </cell>
          <cell r="B17">
            <v>1</v>
          </cell>
          <cell r="C17">
            <v>7.0000000000000007E-2</v>
          </cell>
          <cell r="D17">
            <v>0</v>
          </cell>
          <cell r="E17">
            <v>5</v>
          </cell>
          <cell r="F17">
            <v>2</v>
          </cell>
          <cell r="G17">
            <v>4</v>
          </cell>
          <cell r="H17">
            <v>1</v>
          </cell>
          <cell r="I17">
            <v>1</v>
          </cell>
          <cell r="J17" t="str">
            <v>Equilibrar MFMP</v>
          </cell>
          <cell r="K17" t="str">
            <v>Banca local</v>
          </cell>
          <cell r="L17">
            <v>1</v>
          </cell>
          <cell r="M17">
            <v>0</v>
          </cell>
          <cell r="N17">
            <v>0</v>
          </cell>
          <cell r="O17">
            <v>365</v>
          </cell>
          <cell r="P17">
            <v>0</v>
          </cell>
          <cell r="Q17">
            <v>0</v>
          </cell>
          <cell r="S17">
            <v>21</v>
          </cell>
          <cell r="T17">
            <v>44865</v>
          </cell>
          <cell r="U17">
            <v>87000000000</v>
          </cell>
          <cell r="AC17">
            <v>7</v>
          </cell>
          <cell r="AD17">
            <v>39965</v>
          </cell>
          <cell r="AE17">
            <v>496900</v>
          </cell>
          <cell r="AF17">
            <v>0</v>
          </cell>
          <cell r="AH17">
            <v>14</v>
          </cell>
          <cell r="AI17" t="str">
            <v>MXN</v>
          </cell>
          <cell r="AJ17" t="str">
            <v>PESO MEXICANO</v>
          </cell>
          <cell r="AK17">
            <v>0</v>
          </cell>
          <cell r="AL17">
            <v>0</v>
          </cell>
        </row>
        <row r="18">
          <cell r="A18">
            <v>23</v>
          </cell>
          <cell r="B18">
            <v>1</v>
          </cell>
          <cell r="C18">
            <v>7.0000000000000007E-2</v>
          </cell>
          <cell r="D18">
            <v>0</v>
          </cell>
          <cell r="E18">
            <v>5</v>
          </cell>
          <cell r="F18">
            <v>2</v>
          </cell>
          <cell r="G18">
            <v>4</v>
          </cell>
          <cell r="H18">
            <v>1</v>
          </cell>
          <cell r="I18">
            <v>1</v>
          </cell>
          <cell r="J18" t="str">
            <v>Equilibrar MFMP</v>
          </cell>
          <cell r="K18" t="str">
            <v>Banca local</v>
          </cell>
          <cell r="L18">
            <v>1</v>
          </cell>
          <cell r="M18">
            <v>0</v>
          </cell>
          <cell r="N18">
            <v>0</v>
          </cell>
          <cell r="O18">
            <v>365</v>
          </cell>
          <cell r="P18">
            <v>0</v>
          </cell>
          <cell r="Q18">
            <v>0</v>
          </cell>
          <cell r="S18">
            <v>22</v>
          </cell>
          <cell r="T18">
            <v>45230</v>
          </cell>
          <cell r="U18">
            <v>93500000000</v>
          </cell>
          <cell r="AC18">
            <v>7</v>
          </cell>
          <cell r="AD18">
            <v>39995</v>
          </cell>
          <cell r="AE18">
            <v>3443121</v>
          </cell>
          <cell r="AF18">
            <v>0</v>
          </cell>
          <cell r="AH18">
            <v>15</v>
          </cell>
          <cell r="AI18" t="str">
            <v>BRL</v>
          </cell>
          <cell r="AJ18" t="str">
            <v>REAL BRASILEÑO</v>
          </cell>
          <cell r="AK18">
            <v>0</v>
          </cell>
          <cell r="AL18">
            <v>0</v>
          </cell>
        </row>
        <row r="19">
          <cell r="A19">
            <v>24</v>
          </cell>
          <cell r="B19">
            <v>1</v>
          </cell>
          <cell r="C19">
            <v>7.0000000000000007E-2</v>
          </cell>
          <cell r="D19">
            <v>0</v>
          </cell>
          <cell r="E19">
            <v>5</v>
          </cell>
          <cell r="F19">
            <v>2</v>
          </cell>
          <cell r="G19">
            <v>4</v>
          </cell>
          <cell r="H19">
            <v>1</v>
          </cell>
          <cell r="I19">
            <v>1</v>
          </cell>
          <cell r="J19" t="str">
            <v>Equilibrar MFMP</v>
          </cell>
          <cell r="K19" t="str">
            <v>Banca local</v>
          </cell>
          <cell r="L19">
            <v>1</v>
          </cell>
          <cell r="M19">
            <v>0</v>
          </cell>
          <cell r="N19">
            <v>0</v>
          </cell>
          <cell r="O19">
            <v>365</v>
          </cell>
          <cell r="P19">
            <v>0</v>
          </cell>
          <cell r="Q19">
            <v>0</v>
          </cell>
          <cell r="S19">
            <v>23</v>
          </cell>
          <cell r="T19">
            <v>45596</v>
          </cell>
          <cell r="U19">
            <v>100000000000</v>
          </cell>
          <cell r="AC19">
            <v>7</v>
          </cell>
          <cell r="AD19">
            <v>39995</v>
          </cell>
          <cell r="AE19">
            <v>496900</v>
          </cell>
          <cell r="AF19">
            <v>0</v>
          </cell>
          <cell r="AH19">
            <v>16</v>
          </cell>
          <cell r="AI19" t="str">
            <v>CNY</v>
          </cell>
          <cell r="AJ19" t="str">
            <v>RENMINBI CHINO</v>
          </cell>
          <cell r="AK19">
            <v>0</v>
          </cell>
          <cell r="AL19">
            <v>0</v>
          </cell>
        </row>
        <row r="20">
          <cell r="A20">
            <v>25</v>
          </cell>
          <cell r="B20">
            <v>1</v>
          </cell>
          <cell r="C20">
            <v>7.0000000000000007E-2</v>
          </cell>
          <cell r="D20">
            <v>0</v>
          </cell>
          <cell r="E20">
            <v>5</v>
          </cell>
          <cell r="F20">
            <v>2</v>
          </cell>
          <cell r="G20">
            <v>4</v>
          </cell>
          <cell r="H20">
            <v>1</v>
          </cell>
          <cell r="I20">
            <v>1</v>
          </cell>
          <cell r="J20" t="str">
            <v>Equilibrar MFMP</v>
          </cell>
          <cell r="K20" t="str">
            <v>Banca local</v>
          </cell>
          <cell r="L20">
            <v>1</v>
          </cell>
          <cell r="M20">
            <v>0</v>
          </cell>
          <cell r="N20">
            <v>0</v>
          </cell>
          <cell r="O20">
            <v>365</v>
          </cell>
          <cell r="P20">
            <v>0</v>
          </cell>
          <cell r="Q20">
            <v>0</v>
          </cell>
          <cell r="S20">
            <v>24</v>
          </cell>
          <cell r="T20">
            <v>45961</v>
          </cell>
          <cell r="U20">
            <v>0</v>
          </cell>
          <cell r="AC20">
            <v>7</v>
          </cell>
          <cell r="AD20">
            <v>40026</v>
          </cell>
          <cell r="AE20">
            <v>3443121</v>
          </cell>
          <cell r="AF20">
            <v>0</v>
          </cell>
          <cell r="AH20">
            <v>17</v>
          </cell>
          <cell r="AI20" t="str">
            <v>RUB</v>
          </cell>
          <cell r="AJ20" t="str">
            <v>RUBLO RUSO</v>
          </cell>
          <cell r="AK20">
            <v>0</v>
          </cell>
          <cell r="AL20">
            <v>0</v>
          </cell>
        </row>
        <row r="21">
          <cell r="A21">
            <v>26</v>
          </cell>
          <cell r="B21">
            <v>1</v>
          </cell>
          <cell r="C21">
            <v>7.0000000000000007E-2</v>
          </cell>
          <cell r="D21">
            <v>0</v>
          </cell>
          <cell r="E21">
            <v>5</v>
          </cell>
          <cell r="F21">
            <v>2</v>
          </cell>
          <cell r="G21">
            <v>4</v>
          </cell>
          <cell r="H21">
            <v>1</v>
          </cell>
          <cell r="I21">
            <v>1</v>
          </cell>
          <cell r="J21" t="str">
            <v>Equilibrar MFMP</v>
          </cell>
          <cell r="K21" t="str">
            <v>Banca local</v>
          </cell>
          <cell r="L21">
            <v>1</v>
          </cell>
          <cell r="M21">
            <v>0</v>
          </cell>
          <cell r="N21">
            <v>0</v>
          </cell>
          <cell r="O21">
            <v>365</v>
          </cell>
          <cell r="P21">
            <v>0</v>
          </cell>
          <cell r="Q21">
            <v>0</v>
          </cell>
          <cell r="S21">
            <v>25</v>
          </cell>
          <cell r="T21">
            <v>46326</v>
          </cell>
          <cell r="U21">
            <v>0</v>
          </cell>
          <cell r="AC21">
            <v>7</v>
          </cell>
          <cell r="AD21">
            <v>40026</v>
          </cell>
          <cell r="AE21">
            <v>496900</v>
          </cell>
          <cell r="AF21">
            <v>0</v>
          </cell>
          <cell r="AH21">
            <v>18</v>
          </cell>
          <cell r="AI21" t="str">
            <v>UNR</v>
          </cell>
          <cell r="AJ21" t="str">
            <v>RUPIA INDIA</v>
          </cell>
          <cell r="AK21">
            <v>0</v>
          </cell>
          <cell r="AL21">
            <v>0</v>
          </cell>
        </row>
        <row r="22">
          <cell r="A22">
            <v>27</v>
          </cell>
          <cell r="B22">
            <v>1</v>
          </cell>
          <cell r="C22">
            <v>7.0000000000000007E-2</v>
          </cell>
          <cell r="D22">
            <v>0</v>
          </cell>
          <cell r="E22">
            <v>5</v>
          </cell>
          <cell r="F22">
            <v>2</v>
          </cell>
          <cell r="G22">
            <v>4</v>
          </cell>
          <cell r="H22">
            <v>1</v>
          </cell>
          <cell r="I22">
            <v>1</v>
          </cell>
          <cell r="J22" t="str">
            <v>Equilibrar MFMP</v>
          </cell>
          <cell r="K22" t="str">
            <v>Banca local</v>
          </cell>
          <cell r="L22">
            <v>1</v>
          </cell>
          <cell r="M22">
            <v>0</v>
          </cell>
          <cell r="N22">
            <v>0</v>
          </cell>
          <cell r="O22">
            <v>365</v>
          </cell>
          <cell r="P22">
            <v>0</v>
          </cell>
          <cell r="Q22">
            <v>0</v>
          </cell>
          <cell r="S22">
            <v>26</v>
          </cell>
          <cell r="T22">
            <v>46691</v>
          </cell>
          <cell r="U22">
            <v>0</v>
          </cell>
          <cell r="AC22">
            <v>7</v>
          </cell>
          <cell r="AD22">
            <v>40057</v>
          </cell>
          <cell r="AE22">
            <v>3332054</v>
          </cell>
          <cell r="AF22">
            <v>0</v>
          </cell>
          <cell r="AH22">
            <v>19</v>
          </cell>
          <cell r="AI22" t="str">
            <v>IDR</v>
          </cell>
          <cell r="AJ22" t="str">
            <v>RUPIA INDONESA</v>
          </cell>
          <cell r="AK22">
            <v>0</v>
          </cell>
          <cell r="AL22">
            <v>0</v>
          </cell>
        </row>
        <row r="23">
          <cell r="A23">
            <v>28</v>
          </cell>
          <cell r="B23">
            <v>1</v>
          </cell>
          <cell r="C23">
            <v>7.0000000000000007E-2</v>
          </cell>
          <cell r="D23">
            <v>0</v>
          </cell>
          <cell r="E23">
            <v>5</v>
          </cell>
          <cell r="F23">
            <v>2</v>
          </cell>
          <cell r="G23">
            <v>4</v>
          </cell>
          <cell r="H23">
            <v>1</v>
          </cell>
          <cell r="I23">
            <v>1</v>
          </cell>
          <cell r="J23" t="str">
            <v>Equilibrar MFMP</v>
          </cell>
          <cell r="K23" t="str">
            <v>Banca local</v>
          </cell>
          <cell r="L23">
            <v>1</v>
          </cell>
          <cell r="M23">
            <v>0</v>
          </cell>
          <cell r="N23">
            <v>0</v>
          </cell>
          <cell r="O23">
            <v>365</v>
          </cell>
          <cell r="P23">
            <v>0</v>
          </cell>
          <cell r="Q23">
            <v>0</v>
          </cell>
          <cell r="S23">
            <v>27</v>
          </cell>
          <cell r="T23">
            <v>47057</v>
          </cell>
          <cell r="U23">
            <v>0</v>
          </cell>
          <cell r="AC23">
            <v>7</v>
          </cell>
          <cell r="AD23">
            <v>40057</v>
          </cell>
          <cell r="AE23">
            <v>496900</v>
          </cell>
          <cell r="AF23">
            <v>0</v>
          </cell>
          <cell r="AH23">
            <v>20</v>
          </cell>
          <cell r="AI23" t="str">
            <v>KRW</v>
          </cell>
          <cell r="AJ23" t="str">
            <v>WON SURCOREANO</v>
          </cell>
          <cell r="AK23">
            <v>0</v>
          </cell>
          <cell r="AL23">
            <v>0</v>
          </cell>
          <cell r="AN23">
            <v>0</v>
          </cell>
          <cell r="AO23" t="str">
            <v>Vencido</v>
          </cell>
        </row>
        <row r="24">
          <cell r="A24">
            <v>29</v>
          </cell>
          <cell r="B24">
            <v>1</v>
          </cell>
          <cell r="C24">
            <v>7.0000000000000007E-2</v>
          </cell>
          <cell r="D24">
            <v>0</v>
          </cell>
          <cell r="E24">
            <v>5</v>
          </cell>
          <cell r="F24">
            <v>2</v>
          </cell>
          <cell r="G24">
            <v>4</v>
          </cell>
          <cell r="H24">
            <v>1</v>
          </cell>
          <cell r="I24">
            <v>1</v>
          </cell>
          <cell r="J24" t="str">
            <v>Equilibrar MFMP</v>
          </cell>
          <cell r="K24" t="str">
            <v>Banca local</v>
          </cell>
          <cell r="L24">
            <v>1</v>
          </cell>
          <cell r="M24">
            <v>0</v>
          </cell>
          <cell r="N24">
            <v>0</v>
          </cell>
          <cell r="O24">
            <v>365</v>
          </cell>
          <cell r="P24">
            <v>0</v>
          </cell>
          <cell r="Q24">
            <v>0</v>
          </cell>
          <cell r="S24">
            <v>28</v>
          </cell>
          <cell r="T24">
            <v>47422</v>
          </cell>
          <cell r="U24">
            <v>0</v>
          </cell>
          <cell r="AC24">
            <v>7</v>
          </cell>
          <cell r="AD24">
            <v>40086</v>
          </cell>
          <cell r="AE24">
            <v>18487713</v>
          </cell>
          <cell r="AF24" t="str">
            <v>FIDUBOGOTA  - Bonos 2006</v>
          </cell>
          <cell r="AH24">
            <v>21</v>
          </cell>
          <cell r="AI24" t="str">
            <v>JYP</v>
          </cell>
          <cell r="AJ24" t="str">
            <v>YEN JAPONES</v>
          </cell>
          <cell r="AK24">
            <v>0</v>
          </cell>
          <cell r="AL24">
            <v>0</v>
          </cell>
          <cell r="AN24">
            <v>1</v>
          </cell>
          <cell r="AO24" t="str">
            <v>Anticipado</v>
          </cell>
        </row>
        <row r="25">
          <cell r="A25">
            <v>30</v>
          </cell>
          <cell r="B25">
            <v>1</v>
          </cell>
          <cell r="C25">
            <v>7.0000000000000007E-2</v>
          </cell>
          <cell r="D25">
            <v>0</v>
          </cell>
          <cell r="E25">
            <v>5</v>
          </cell>
          <cell r="F25">
            <v>2</v>
          </cell>
          <cell r="G25">
            <v>4</v>
          </cell>
          <cell r="H25">
            <v>1</v>
          </cell>
          <cell r="I25">
            <v>1</v>
          </cell>
          <cell r="J25" t="str">
            <v>Equilibrar MFMP</v>
          </cell>
          <cell r="K25" t="str">
            <v>Banca local</v>
          </cell>
          <cell r="L25">
            <v>1</v>
          </cell>
          <cell r="M25">
            <v>0</v>
          </cell>
          <cell r="N25">
            <v>0</v>
          </cell>
          <cell r="O25">
            <v>365</v>
          </cell>
          <cell r="P25">
            <v>0</v>
          </cell>
          <cell r="Q25">
            <v>0</v>
          </cell>
          <cell r="S25">
            <v>29</v>
          </cell>
          <cell r="T25">
            <v>47787</v>
          </cell>
          <cell r="U25">
            <v>0</v>
          </cell>
          <cell r="AC25">
            <v>7</v>
          </cell>
          <cell r="AD25">
            <v>40086</v>
          </cell>
          <cell r="AE25">
            <v>15202582</v>
          </cell>
          <cell r="AF25">
            <v>0</v>
          </cell>
          <cell r="AH25">
            <v>22</v>
          </cell>
          <cell r="AI25" t="str">
            <v>NONE</v>
          </cell>
          <cell r="AJ25" t="str">
            <v>OTRAS MONEDAS</v>
          </cell>
          <cell r="AK25">
            <v>0</v>
          </cell>
          <cell r="AL25">
            <v>0</v>
          </cell>
        </row>
        <row r="26">
          <cell r="A26">
            <v>31</v>
          </cell>
          <cell r="B26">
            <v>1</v>
          </cell>
          <cell r="C26">
            <v>7.0000000000000007E-2</v>
          </cell>
          <cell r="D26">
            <v>0</v>
          </cell>
          <cell r="E26">
            <v>5</v>
          </cell>
          <cell r="F26">
            <v>2</v>
          </cell>
          <cell r="G26">
            <v>4</v>
          </cell>
          <cell r="H26">
            <v>1</v>
          </cell>
          <cell r="I26">
            <v>1</v>
          </cell>
          <cell r="J26" t="str">
            <v>Equilibrar MFMP</v>
          </cell>
          <cell r="K26" t="str">
            <v>Banca local</v>
          </cell>
          <cell r="L26">
            <v>1</v>
          </cell>
          <cell r="M26">
            <v>0</v>
          </cell>
          <cell r="N26">
            <v>0</v>
          </cell>
          <cell r="O26">
            <v>365</v>
          </cell>
          <cell r="P26">
            <v>0</v>
          </cell>
          <cell r="Q26">
            <v>0</v>
          </cell>
          <cell r="S26">
            <v>30</v>
          </cell>
          <cell r="T26">
            <v>0</v>
          </cell>
          <cell r="U26">
            <v>0</v>
          </cell>
          <cell r="AC26">
            <v>7</v>
          </cell>
          <cell r="AD26">
            <v>40086</v>
          </cell>
          <cell r="AE26">
            <v>15202582</v>
          </cell>
          <cell r="AF26">
            <v>0</v>
          </cell>
        </row>
        <row r="27">
          <cell r="A27">
            <v>32</v>
          </cell>
          <cell r="B27">
            <v>2</v>
          </cell>
          <cell r="C27">
            <v>1.7000000000000001E-2</v>
          </cell>
          <cell r="D27">
            <v>0</v>
          </cell>
          <cell r="E27">
            <v>20</v>
          </cell>
          <cell r="F27">
            <v>5</v>
          </cell>
          <cell r="G27">
            <v>2</v>
          </cell>
          <cell r="H27">
            <v>1</v>
          </cell>
          <cell r="I27">
            <v>2</v>
          </cell>
          <cell r="J27" t="str">
            <v>Corredores verdes (corredor Ayacucho, Cable El Pinal, Cable Villa Liliam)</v>
          </cell>
          <cell r="K27" t="str">
            <v>AFD</v>
          </cell>
          <cell r="L27">
            <v>4</v>
          </cell>
          <cell r="M27">
            <v>40816</v>
          </cell>
          <cell r="N27">
            <v>1</v>
          </cell>
          <cell r="O27">
            <v>360</v>
          </cell>
          <cell r="P27">
            <v>0</v>
          </cell>
          <cell r="Q27">
            <v>0</v>
          </cell>
          <cell r="S27">
            <v>31</v>
          </cell>
          <cell r="T27">
            <v>0</v>
          </cell>
          <cell r="U27">
            <v>0</v>
          </cell>
          <cell r="W27" t="str">
            <v>105</v>
          </cell>
          <cell r="X27">
            <v>10</v>
          </cell>
          <cell r="Y27">
            <v>5</v>
          </cell>
          <cell r="Z27">
            <v>41724</v>
          </cell>
          <cell r="AA27">
            <v>0.125</v>
          </cell>
          <cell r="AC27">
            <v>7</v>
          </cell>
          <cell r="AD27">
            <v>40086</v>
          </cell>
          <cell r="AE27">
            <v>11154784</v>
          </cell>
          <cell r="AF27">
            <v>0</v>
          </cell>
          <cell r="AN27" t="str">
            <v>code</v>
          </cell>
          <cell r="AO27" t="str">
            <v>nom</v>
          </cell>
        </row>
        <row r="28">
          <cell r="A28">
            <v>33</v>
          </cell>
          <cell r="B28">
            <v>0</v>
          </cell>
          <cell r="C28">
            <v>0</v>
          </cell>
          <cell r="D28">
            <v>0</v>
          </cell>
          <cell r="E28">
            <v>19.5</v>
          </cell>
          <cell r="F28">
            <v>4.5</v>
          </cell>
          <cell r="G28">
            <v>2</v>
          </cell>
          <cell r="H28">
            <v>1</v>
          </cell>
          <cell r="I28">
            <v>2</v>
          </cell>
          <cell r="J28" t="str">
            <v>Corredores verdes (corredor Ayacucho, Cable El Pinal, Cable Villa Liliam)</v>
          </cell>
          <cell r="K28" t="str">
            <v>AFD</v>
          </cell>
          <cell r="L28">
            <v>4</v>
          </cell>
          <cell r="M28">
            <v>40999</v>
          </cell>
          <cell r="N28">
            <v>1</v>
          </cell>
          <cell r="O28">
            <v>360</v>
          </cell>
          <cell r="P28">
            <v>0</v>
          </cell>
          <cell r="Q28">
            <v>0</v>
          </cell>
          <cell r="S28">
            <v>32</v>
          </cell>
          <cell r="T28">
            <v>40700</v>
          </cell>
          <cell r="U28">
            <v>67123467</v>
          </cell>
          <cell r="W28" t="str">
            <v>106</v>
          </cell>
          <cell r="X28">
            <v>10</v>
          </cell>
          <cell r="Y28">
            <v>6</v>
          </cell>
          <cell r="Z28">
            <v>41816</v>
          </cell>
          <cell r="AA28">
            <v>0.125</v>
          </cell>
          <cell r="AC28">
            <v>7</v>
          </cell>
          <cell r="AD28">
            <v>40087</v>
          </cell>
          <cell r="AE28">
            <v>3443121</v>
          </cell>
          <cell r="AF28">
            <v>0</v>
          </cell>
          <cell r="AN28">
            <v>0</v>
          </cell>
          <cell r="AO28" t="str">
            <v>Efectivo</v>
          </cell>
        </row>
        <row r="29">
          <cell r="A29">
            <v>34</v>
          </cell>
          <cell r="B29">
            <v>1</v>
          </cell>
          <cell r="C29">
            <v>0.02</v>
          </cell>
          <cell r="D29">
            <v>0</v>
          </cell>
          <cell r="E29">
            <v>3</v>
          </cell>
          <cell r="F29">
            <v>0</v>
          </cell>
          <cell r="G29">
            <v>1</v>
          </cell>
          <cell r="H29">
            <v>2</v>
          </cell>
          <cell r="I29">
            <v>1</v>
          </cell>
          <cell r="J29" t="str">
            <v>p. libertad Crédito de proveedores Departamento de Antioquia</v>
          </cell>
          <cell r="K29" t="str">
            <v>Banca local</v>
          </cell>
          <cell r="L29">
            <v>7</v>
          </cell>
          <cell r="M29">
            <v>0</v>
          </cell>
          <cell r="N29">
            <v>0</v>
          </cell>
          <cell r="O29">
            <v>360</v>
          </cell>
          <cell r="P29">
            <v>0</v>
          </cell>
          <cell r="Q29">
            <v>0</v>
          </cell>
          <cell r="S29">
            <v>32</v>
          </cell>
          <cell r="T29">
            <v>41760</v>
          </cell>
          <cell r="U29">
            <v>10526316</v>
          </cell>
          <cell r="W29" t="str">
            <v>115</v>
          </cell>
          <cell r="X29">
            <v>11</v>
          </cell>
          <cell r="Y29">
            <v>5</v>
          </cell>
          <cell r="Z29">
            <v>41726</v>
          </cell>
          <cell r="AA29">
            <v>0.125</v>
          </cell>
          <cell r="AC29">
            <v>7</v>
          </cell>
          <cell r="AD29">
            <v>40087</v>
          </cell>
          <cell r="AE29">
            <v>496900</v>
          </cell>
          <cell r="AF29">
            <v>0</v>
          </cell>
          <cell r="AN29">
            <v>1</v>
          </cell>
          <cell r="AO29" t="str">
            <v>Simple</v>
          </cell>
        </row>
        <row r="30">
          <cell r="A30">
            <v>35</v>
          </cell>
          <cell r="B30">
            <v>1</v>
          </cell>
          <cell r="C30">
            <v>0.02</v>
          </cell>
          <cell r="D30">
            <v>0</v>
          </cell>
          <cell r="E30">
            <v>3</v>
          </cell>
          <cell r="F30">
            <v>0</v>
          </cell>
          <cell r="G30">
            <v>1</v>
          </cell>
          <cell r="H30">
            <v>2</v>
          </cell>
          <cell r="I30">
            <v>1</v>
          </cell>
          <cell r="J30" t="str">
            <v>p. libertad Crédito de proveedores Instituto para el Desarrollo de Antioquia - IDEA</v>
          </cell>
          <cell r="K30" t="str">
            <v>Banca local</v>
          </cell>
          <cell r="L30">
            <v>7</v>
          </cell>
          <cell r="M30">
            <v>0</v>
          </cell>
          <cell r="N30">
            <v>0</v>
          </cell>
          <cell r="O30">
            <v>360</v>
          </cell>
          <cell r="P30">
            <v>0</v>
          </cell>
          <cell r="Q30">
            <v>0</v>
          </cell>
          <cell r="S30">
            <v>32</v>
          </cell>
          <cell r="T30">
            <v>41883</v>
          </cell>
          <cell r="U30">
            <v>39650217</v>
          </cell>
          <cell r="W30" t="str">
            <v>116</v>
          </cell>
          <cell r="X30">
            <v>11</v>
          </cell>
          <cell r="Y30">
            <v>6</v>
          </cell>
          <cell r="Z30">
            <v>41818</v>
          </cell>
          <cell r="AA30">
            <v>0.125</v>
          </cell>
          <cell r="AC30">
            <v>7</v>
          </cell>
          <cell r="AD30">
            <v>40118</v>
          </cell>
          <cell r="AE30">
            <v>3355032</v>
          </cell>
          <cell r="AF30" t="str">
            <v>DECEVAL - Bonos 2006</v>
          </cell>
        </row>
        <row r="31">
          <cell r="A31">
            <v>36</v>
          </cell>
          <cell r="B31">
            <v>1</v>
          </cell>
          <cell r="C31">
            <v>0.02</v>
          </cell>
          <cell r="D31">
            <v>0</v>
          </cell>
          <cell r="E31">
            <v>3</v>
          </cell>
          <cell r="F31">
            <v>0</v>
          </cell>
          <cell r="G31">
            <v>1</v>
          </cell>
          <cell r="H31">
            <v>2</v>
          </cell>
          <cell r="I31">
            <v>1</v>
          </cell>
          <cell r="J31" t="str">
            <v>p. libertad Crédito de proveedores Empresa de vivienda de Antioquia - VIVA</v>
          </cell>
          <cell r="K31" t="str">
            <v>Banca local</v>
          </cell>
          <cell r="L31">
            <v>7</v>
          </cell>
          <cell r="M31">
            <v>0</v>
          </cell>
          <cell r="N31">
            <v>0</v>
          </cell>
          <cell r="O31">
            <v>360</v>
          </cell>
          <cell r="P31">
            <v>0</v>
          </cell>
          <cell r="Q31">
            <v>0</v>
          </cell>
          <cell r="S31">
            <v>33</v>
          </cell>
          <cell r="T31">
            <v>40897</v>
          </cell>
          <cell r="U31">
            <v>84000000</v>
          </cell>
          <cell r="W31" t="str">
            <v>341</v>
          </cell>
          <cell r="X31">
            <v>34</v>
          </cell>
          <cell r="Y31">
            <v>1</v>
          </cell>
          <cell r="Z31">
            <v>41626</v>
          </cell>
          <cell r="AA31">
            <v>0.2</v>
          </cell>
          <cell r="AC31">
            <v>7</v>
          </cell>
          <cell r="AD31">
            <v>40118</v>
          </cell>
          <cell r="AE31">
            <v>496900</v>
          </cell>
          <cell r="AF31">
            <v>0</v>
          </cell>
        </row>
        <row r="32">
          <cell r="A32">
            <v>37</v>
          </cell>
          <cell r="B32">
            <v>1</v>
          </cell>
          <cell r="C32">
            <v>0.02</v>
          </cell>
          <cell r="D32">
            <v>0</v>
          </cell>
          <cell r="E32">
            <v>3</v>
          </cell>
          <cell r="F32">
            <v>0</v>
          </cell>
          <cell r="G32">
            <v>1</v>
          </cell>
          <cell r="H32">
            <v>2</v>
          </cell>
          <cell r="I32">
            <v>1</v>
          </cell>
          <cell r="J32" t="str">
            <v>p. libertad Crédito de proveedores Pensiones de Antioquia</v>
          </cell>
          <cell r="K32" t="str">
            <v>Banca local</v>
          </cell>
          <cell r="L32">
            <v>7</v>
          </cell>
          <cell r="M32">
            <v>0</v>
          </cell>
          <cell r="N32">
            <v>0</v>
          </cell>
          <cell r="O32">
            <v>360</v>
          </cell>
          <cell r="P32">
            <v>0</v>
          </cell>
          <cell r="Q32">
            <v>0</v>
          </cell>
          <cell r="S32">
            <v>34</v>
          </cell>
          <cell r="T32">
            <v>41565</v>
          </cell>
          <cell r="U32">
            <v>28825925933</v>
          </cell>
          <cell r="W32" t="str">
            <v>342</v>
          </cell>
          <cell r="X32">
            <v>34</v>
          </cell>
          <cell r="Y32">
            <v>2</v>
          </cell>
          <cell r="Z32">
            <v>41790</v>
          </cell>
          <cell r="AA32">
            <v>0.4</v>
          </cell>
          <cell r="AC32">
            <v>7</v>
          </cell>
          <cell r="AD32">
            <v>40148</v>
          </cell>
          <cell r="AE32">
            <v>3532165</v>
          </cell>
          <cell r="AF32" t="str">
            <v>DECEVAL - Bonos 2006</v>
          </cell>
          <cell r="AH32">
            <v>0</v>
          </cell>
          <cell r="AI32" t="str">
            <v>Fija</v>
          </cell>
          <cell r="AJ32">
            <v>3</v>
          </cell>
        </row>
        <row r="33">
          <cell r="A33">
            <v>44</v>
          </cell>
          <cell r="B33">
            <v>5</v>
          </cell>
          <cell r="C33">
            <v>0</v>
          </cell>
          <cell r="D33">
            <v>0</v>
          </cell>
          <cell r="E33">
            <v>12</v>
          </cell>
          <cell r="F33">
            <v>0</v>
          </cell>
          <cell r="G33">
            <v>1</v>
          </cell>
          <cell r="H33">
            <v>1</v>
          </cell>
          <cell r="I33">
            <v>1</v>
          </cell>
          <cell r="J33" t="str">
            <v>gastos por calificadoras deuda int 2013-2024</v>
          </cell>
          <cell r="K33" t="str">
            <v>Ninguna</v>
          </cell>
          <cell r="L33">
            <v>5</v>
          </cell>
          <cell r="M33">
            <v>0</v>
          </cell>
          <cell r="N33">
            <v>0</v>
          </cell>
          <cell r="O33">
            <v>365</v>
          </cell>
          <cell r="P33">
            <v>0</v>
          </cell>
          <cell r="Q33">
            <v>0</v>
          </cell>
          <cell r="S33">
            <v>35</v>
          </cell>
          <cell r="T33">
            <v>41565</v>
          </cell>
          <cell r="U33">
            <v>9997839875</v>
          </cell>
          <cell r="W33" t="str">
            <v>343</v>
          </cell>
          <cell r="X33">
            <v>34</v>
          </cell>
          <cell r="Y33">
            <v>3</v>
          </cell>
          <cell r="Z33">
            <v>42185</v>
          </cell>
          <cell r="AA33">
            <v>0.4</v>
          </cell>
          <cell r="AC33">
            <v>7</v>
          </cell>
          <cell r="AD33">
            <v>40148</v>
          </cell>
          <cell r="AE33">
            <v>496900</v>
          </cell>
          <cell r="AF33" t="str">
            <v>FIDUBOGOTA  - Bonos 2006</v>
          </cell>
          <cell r="AH33">
            <v>1</v>
          </cell>
          <cell r="AI33" t="str">
            <v>DTF EA</v>
          </cell>
          <cell r="AJ33">
            <v>5</v>
          </cell>
        </row>
        <row r="34">
          <cell r="A34">
            <v>45</v>
          </cell>
          <cell r="B34">
            <v>5</v>
          </cell>
          <cell r="C34">
            <v>0</v>
          </cell>
          <cell r="D34">
            <v>0</v>
          </cell>
          <cell r="E34">
            <v>12</v>
          </cell>
          <cell r="F34">
            <v>0</v>
          </cell>
          <cell r="G34">
            <v>1</v>
          </cell>
          <cell r="H34">
            <v>1</v>
          </cell>
          <cell r="I34">
            <v>1</v>
          </cell>
          <cell r="J34" t="str">
            <v>gastos por calificadoras deuda ext 2013-2024</v>
          </cell>
          <cell r="K34" t="str">
            <v>Ninguna</v>
          </cell>
          <cell r="L34">
            <v>6</v>
          </cell>
          <cell r="M34">
            <v>0</v>
          </cell>
          <cell r="N34">
            <v>0</v>
          </cell>
          <cell r="O34">
            <v>365</v>
          </cell>
          <cell r="P34">
            <v>0</v>
          </cell>
          <cell r="Q34">
            <v>0</v>
          </cell>
          <cell r="S34">
            <v>36</v>
          </cell>
          <cell r="T34">
            <v>41565</v>
          </cell>
          <cell r="U34">
            <v>5064558520</v>
          </cell>
          <cell r="W34" t="str">
            <v>351</v>
          </cell>
          <cell r="X34">
            <v>35</v>
          </cell>
          <cell r="Y34">
            <v>1</v>
          </cell>
          <cell r="Z34">
            <v>41626</v>
          </cell>
          <cell r="AA34">
            <v>0.2</v>
          </cell>
          <cell r="AC34">
            <v>7</v>
          </cell>
          <cell r="AD34">
            <v>40179</v>
          </cell>
          <cell r="AE34">
            <v>3532165</v>
          </cell>
          <cell r="AF34">
            <v>0</v>
          </cell>
          <cell r="AH34">
            <v>2</v>
          </cell>
          <cell r="AI34" t="str">
            <v>Libor 6M</v>
          </cell>
          <cell r="AJ34">
            <v>2</v>
          </cell>
        </row>
        <row r="35">
          <cell r="A35">
            <v>54</v>
          </cell>
          <cell r="B35">
            <v>4</v>
          </cell>
          <cell r="C35">
            <v>5.0999999999999997E-2</v>
          </cell>
          <cell r="D35">
            <v>0</v>
          </cell>
          <cell r="E35">
            <v>7.4989999999999997</v>
          </cell>
          <cell r="F35">
            <v>8</v>
          </cell>
          <cell r="G35">
            <v>1</v>
          </cell>
          <cell r="H35">
            <v>1</v>
          </cell>
          <cell r="I35">
            <v>1</v>
          </cell>
          <cell r="J35" t="str">
            <v>bonos 06: liquidacion intereses hasta jun-20-2014</v>
          </cell>
          <cell r="K35" t="str">
            <v>DECEVAL</v>
          </cell>
          <cell r="L35">
            <v>2</v>
          </cell>
          <cell r="M35">
            <v>0</v>
          </cell>
          <cell r="N35">
            <v>0</v>
          </cell>
          <cell r="O35">
            <v>365</v>
          </cell>
          <cell r="P35">
            <v>0</v>
          </cell>
          <cell r="Q35">
            <v>0</v>
          </cell>
          <cell r="S35">
            <v>37</v>
          </cell>
          <cell r="T35">
            <v>41565</v>
          </cell>
          <cell r="U35">
            <v>2502258617</v>
          </cell>
          <cell r="W35" t="str">
            <v>352</v>
          </cell>
          <cell r="X35">
            <v>35</v>
          </cell>
          <cell r="Y35">
            <v>2</v>
          </cell>
          <cell r="Z35">
            <v>41790</v>
          </cell>
          <cell r="AA35">
            <v>0.4</v>
          </cell>
          <cell r="AC35">
            <v>7</v>
          </cell>
          <cell r="AD35">
            <v>40179</v>
          </cell>
          <cell r="AE35">
            <v>515000</v>
          </cell>
          <cell r="AF35">
            <v>0</v>
          </cell>
          <cell r="AH35">
            <v>3</v>
          </cell>
          <cell r="AI35" t="str">
            <v>Deval</v>
          </cell>
          <cell r="AJ35">
            <v>3</v>
          </cell>
        </row>
        <row r="36">
          <cell r="A36">
            <v>55</v>
          </cell>
          <cell r="B36">
            <v>4</v>
          </cell>
          <cell r="C36">
            <v>0.06</v>
          </cell>
          <cell r="D36">
            <v>0</v>
          </cell>
          <cell r="E36">
            <v>20</v>
          </cell>
          <cell r="F36">
            <v>19</v>
          </cell>
          <cell r="G36">
            <v>1</v>
          </cell>
          <cell r="H36">
            <v>1</v>
          </cell>
          <cell r="I36">
            <v>1</v>
          </cell>
          <cell r="J36" t="str">
            <v>Bonos 14: Prepago de la deuda interna a jun-30-2014, prepago bonos06</v>
          </cell>
          <cell r="K36" t="str">
            <v>DECEVAL</v>
          </cell>
          <cell r="L36">
            <v>2</v>
          </cell>
          <cell r="M36">
            <v>0</v>
          </cell>
          <cell r="N36">
            <v>0</v>
          </cell>
          <cell r="O36">
            <v>365</v>
          </cell>
          <cell r="P36">
            <v>0</v>
          </cell>
          <cell r="Q36">
            <v>0</v>
          </cell>
          <cell r="S36">
            <v>44</v>
          </cell>
          <cell r="T36">
            <v>41258</v>
          </cell>
          <cell r="U36">
            <v>1E-3</v>
          </cell>
          <cell r="W36" t="str">
            <v>353</v>
          </cell>
          <cell r="X36">
            <v>35</v>
          </cell>
          <cell r="Y36">
            <v>3</v>
          </cell>
          <cell r="Z36">
            <v>42185</v>
          </cell>
          <cell r="AA36">
            <v>0.4</v>
          </cell>
          <cell r="AC36">
            <v>7</v>
          </cell>
          <cell r="AD36">
            <v>40210</v>
          </cell>
          <cell r="AE36">
            <v>3190343</v>
          </cell>
          <cell r="AF36">
            <v>0</v>
          </cell>
          <cell r="AH36">
            <v>4</v>
          </cell>
          <cell r="AI36" t="str">
            <v>IPC</v>
          </cell>
          <cell r="AJ36">
            <v>4</v>
          </cell>
        </row>
        <row r="37">
          <cell r="A37">
            <v>56</v>
          </cell>
          <cell r="B37">
            <v>1</v>
          </cell>
          <cell r="C37">
            <v>0</v>
          </cell>
          <cell r="D37">
            <v>0</v>
          </cell>
          <cell r="E37">
            <v>2.7397260273972603E-3</v>
          </cell>
          <cell r="F37">
            <v>0</v>
          </cell>
          <cell r="G37">
            <v>365</v>
          </cell>
          <cell r="H37">
            <v>1</v>
          </cell>
          <cell r="I37">
            <v>1</v>
          </cell>
          <cell r="J37" t="str">
            <v>Bonos 14: Prima por recompra de bonos06 y gastos emisión bonos14</v>
          </cell>
          <cell r="K37" t="str">
            <v>DECEVAL</v>
          </cell>
          <cell r="L37">
            <v>2</v>
          </cell>
          <cell r="M37">
            <v>0</v>
          </cell>
          <cell r="N37">
            <v>0</v>
          </cell>
          <cell r="O37">
            <v>365</v>
          </cell>
          <cell r="P37">
            <v>0</v>
          </cell>
          <cell r="Q37">
            <v>0</v>
          </cell>
          <cell r="S37">
            <v>45</v>
          </cell>
          <cell r="T37">
            <v>41258</v>
          </cell>
          <cell r="U37">
            <v>1E-3</v>
          </cell>
          <cell r="W37" t="str">
            <v>361</v>
          </cell>
          <cell r="X37">
            <v>36</v>
          </cell>
          <cell r="Y37">
            <v>1</v>
          </cell>
          <cell r="Z37">
            <v>41626</v>
          </cell>
          <cell r="AA37">
            <v>0.2</v>
          </cell>
          <cell r="AC37">
            <v>7</v>
          </cell>
          <cell r="AD37">
            <v>40210</v>
          </cell>
          <cell r="AE37">
            <v>515000</v>
          </cell>
          <cell r="AF37">
            <v>0</v>
          </cell>
          <cell r="AH37">
            <v>5</v>
          </cell>
          <cell r="AI37" t="str">
            <v>otra</v>
          </cell>
          <cell r="AJ37">
            <v>6</v>
          </cell>
        </row>
        <row r="38">
          <cell r="A38">
            <v>57</v>
          </cell>
          <cell r="B38">
            <v>0</v>
          </cell>
          <cell r="C38">
            <v>0</v>
          </cell>
          <cell r="D38">
            <v>0</v>
          </cell>
          <cell r="E38">
            <v>18</v>
          </cell>
          <cell r="F38">
            <v>3</v>
          </cell>
          <cell r="G38">
            <v>2</v>
          </cell>
          <cell r="H38">
            <v>1</v>
          </cell>
          <cell r="I38">
            <v>2</v>
          </cell>
          <cell r="J38" t="str">
            <v>Corredores verdes (corredor Ayacucho, Cable El Pinal, Cable Villa Liliam)</v>
          </cell>
          <cell r="K38" t="str">
            <v>AFD</v>
          </cell>
          <cell r="L38">
            <v>4</v>
          </cell>
          <cell r="M38">
            <v>41547</v>
          </cell>
          <cell r="N38">
            <v>1</v>
          </cell>
          <cell r="O38">
            <v>360</v>
          </cell>
          <cell r="P38">
            <v>0</v>
          </cell>
          <cell r="Q38">
            <v>0</v>
          </cell>
          <cell r="S38">
            <v>52</v>
          </cell>
          <cell r="T38">
            <v>41810</v>
          </cell>
          <cell r="U38">
            <v>1E-3</v>
          </cell>
          <cell r="W38" t="str">
            <v>362</v>
          </cell>
          <cell r="X38">
            <v>36</v>
          </cell>
          <cell r="Y38">
            <v>2</v>
          </cell>
          <cell r="Z38">
            <v>41790</v>
          </cell>
          <cell r="AA38">
            <v>0.4</v>
          </cell>
          <cell r="AC38">
            <v>7</v>
          </cell>
          <cell r="AD38">
            <v>40238</v>
          </cell>
          <cell r="AE38">
            <v>3532165</v>
          </cell>
          <cell r="AF38">
            <v>0</v>
          </cell>
        </row>
        <row r="39">
          <cell r="A39">
            <v>58</v>
          </cell>
          <cell r="B39">
            <v>1</v>
          </cell>
          <cell r="C39">
            <v>1.9230000000000001E-2</v>
          </cell>
          <cell r="D39">
            <v>0</v>
          </cell>
          <cell r="E39">
            <v>3</v>
          </cell>
          <cell r="F39">
            <v>1</v>
          </cell>
          <cell r="G39">
            <v>4</v>
          </cell>
          <cell r="H39">
            <v>1</v>
          </cell>
          <cell r="I39">
            <v>1</v>
          </cell>
          <cell r="J39" t="str">
            <v>Obras públicas</v>
          </cell>
          <cell r="K39" t="str">
            <v>BANCO DE OCCIDENTE</v>
          </cell>
          <cell r="L39">
            <v>1</v>
          </cell>
          <cell r="M39">
            <v>0</v>
          </cell>
          <cell r="N39">
            <v>0</v>
          </cell>
          <cell r="O39">
            <v>360</v>
          </cell>
          <cell r="P39">
            <v>0</v>
          </cell>
          <cell r="Q39">
            <v>1</v>
          </cell>
          <cell r="S39">
            <v>53</v>
          </cell>
          <cell r="T39">
            <v>41810</v>
          </cell>
          <cell r="U39">
            <v>260000000000</v>
          </cell>
          <cell r="W39" t="str">
            <v>363</v>
          </cell>
          <cell r="X39">
            <v>36</v>
          </cell>
          <cell r="Y39">
            <v>3</v>
          </cell>
          <cell r="Z39">
            <v>42185</v>
          </cell>
          <cell r="AA39">
            <v>0.4</v>
          </cell>
          <cell r="AC39">
            <v>7</v>
          </cell>
          <cell r="AD39">
            <v>40238</v>
          </cell>
          <cell r="AE39">
            <v>515000</v>
          </cell>
          <cell r="AF39">
            <v>0</v>
          </cell>
        </row>
        <row r="40">
          <cell r="A40">
            <v>59</v>
          </cell>
          <cell r="B40">
            <v>1</v>
          </cell>
          <cell r="C40">
            <v>1.9230000000000001E-2</v>
          </cell>
          <cell r="D40">
            <v>0</v>
          </cell>
          <cell r="E40">
            <v>3</v>
          </cell>
          <cell r="F40">
            <v>1</v>
          </cell>
          <cell r="G40">
            <v>4</v>
          </cell>
          <cell r="H40">
            <v>1</v>
          </cell>
          <cell r="I40">
            <v>1</v>
          </cell>
          <cell r="J40" t="str">
            <v>Recompra de la deuda interna</v>
          </cell>
          <cell r="K40" t="str">
            <v>BANCO DE BOGOTÁ - Sustitución</v>
          </cell>
          <cell r="L40">
            <v>1</v>
          </cell>
          <cell r="M40">
            <v>0</v>
          </cell>
          <cell r="N40">
            <v>0</v>
          </cell>
          <cell r="O40">
            <v>360</v>
          </cell>
          <cell r="P40">
            <v>0</v>
          </cell>
          <cell r="Q40">
            <v>1</v>
          </cell>
          <cell r="S40">
            <v>54</v>
          </cell>
          <cell r="T40">
            <v>39070</v>
          </cell>
          <cell r="U40">
            <v>141000000000</v>
          </cell>
          <cell r="W40" t="str">
            <v>371</v>
          </cell>
          <cell r="X40">
            <v>37</v>
          </cell>
          <cell r="Y40">
            <v>1</v>
          </cell>
          <cell r="Z40">
            <v>41626</v>
          </cell>
          <cell r="AA40">
            <v>0.2</v>
          </cell>
          <cell r="AC40">
            <v>7</v>
          </cell>
          <cell r="AD40">
            <v>40269</v>
          </cell>
          <cell r="AE40">
            <v>3418225</v>
          </cell>
          <cell r="AF40">
            <v>0</v>
          </cell>
        </row>
        <row r="41">
          <cell r="A41">
            <v>60</v>
          </cell>
          <cell r="B41">
            <v>1</v>
          </cell>
          <cell r="C41">
            <v>1.26E-2</v>
          </cell>
          <cell r="D41">
            <v>0</v>
          </cell>
          <cell r="E41">
            <v>3</v>
          </cell>
          <cell r="F41">
            <v>1</v>
          </cell>
          <cell r="G41">
            <v>4</v>
          </cell>
          <cell r="H41">
            <v>1</v>
          </cell>
          <cell r="I41">
            <v>1</v>
          </cell>
          <cell r="J41" t="str">
            <v>Construcción PUIs, SITP, Mtto. Infraestructura publica</v>
          </cell>
          <cell r="K41" t="str">
            <v>BANCO DE OCCIDENTE</v>
          </cell>
          <cell r="L41">
            <v>1</v>
          </cell>
          <cell r="M41">
            <v>0</v>
          </cell>
          <cell r="N41">
            <v>0</v>
          </cell>
          <cell r="O41">
            <v>365</v>
          </cell>
          <cell r="P41">
            <v>0</v>
          </cell>
          <cell r="Q41">
            <v>1</v>
          </cell>
          <cell r="S41">
            <v>55</v>
          </cell>
          <cell r="T41">
            <v>41810</v>
          </cell>
          <cell r="U41">
            <v>401000000000</v>
          </cell>
          <cell r="W41" t="str">
            <v>372</v>
          </cell>
          <cell r="X41">
            <v>37</v>
          </cell>
          <cell r="Y41">
            <v>2</v>
          </cell>
          <cell r="Z41">
            <v>41790</v>
          </cell>
          <cell r="AA41">
            <v>0.4</v>
          </cell>
          <cell r="AC41">
            <v>7</v>
          </cell>
          <cell r="AD41">
            <v>40269</v>
          </cell>
          <cell r="AE41">
            <v>515000</v>
          </cell>
          <cell r="AF41">
            <v>0</v>
          </cell>
        </row>
        <row r="42">
          <cell r="A42">
            <v>2</v>
          </cell>
          <cell r="B42">
            <v>1</v>
          </cell>
          <cell r="C42">
            <v>2.4400000000000002E-2</v>
          </cell>
          <cell r="D42">
            <v>0</v>
          </cell>
          <cell r="E42">
            <v>5</v>
          </cell>
          <cell r="F42">
            <v>2</v>
          </cell>
          <cell r="G42">
            <v>4</v>
          </cell>
          <cell r="H42">
            <v>1</v>
          </cell>
          <cell r="I42">
            <v>1</v>
          </cell>
          <cell r="J42" t="str">
            <v>Obras malla vial definidas por el sistema de administración vial</v>
          </cell>
          <cell r="K42" t="str">
            <v>BANCO POPULAR</v>
          </cell>
          <cell r="L42">
            <v>1</v>
          </cell>
          <cell r="M42">
            <v>0</v>
          </cell>
          <cell r="N42">
            <v>0</v>
          </cell>
          <cell r="O42">
            <v>365</v>
          </cell>
          <cell r="P42">
            <v>0</v>
          </cell>
          <cell r="Q42">
            <v>1</v>
          </cell>
          <cell r="S42">
            <v>56</v>
          </cell>
          <cell r="T42">
            <v>41810</v>
          </cell>
          <cell r="U42">
            <v>1E-3</v>
          </cell>
          <cell r="W42" t="str">
            <v>373</v>
          </cell>
          <cell r="X42">
            <v>37</v>
          </cell>
          <cell r="Y42">
            <v>3</v>
          </cell>
          <cell r="Z42">
            <v>42185</v>
          </cell>
          <cell r="AA42">
            <v>0.4</v>
          </cell>
          <cell r="AC42">
            <v>7</v>
          </cell>
          <cell r="AD42">
            <v>40298</v>
          </cell>
          <cell r="AE42">
            <v>36673400</v>
          </cell>
          <cell r="AF42" t="str">
            <v>BOLSA DE VALORES DE COLOMBIA</v>
          </cell>
        </row>
        <row r="43">
          <cell r="A43">
            <v>3</v>
          </cell>
          <cell r="B43">
            <v>1</v>
          </cell>
          <cell r="C43">
            <v>2.9399999999999999E-2</v>
          </cell>
          <cell r="D43">
            <v>0</v>
          </cell>
          <cell r="E43">
            <v>5</v>
          </cell>
          <cell r="F43">
            <v>2</v>
          </cell>
          <cell r="G43">
            <v>4</v>
          </cell>
          <cell r="H43">
            <v>1</v>
          </cell>
          <cell r="I43">
            <v>1</v>
          </cell>
          <cell r="J43" t="str">
            <v>Construcción y Mtto. de puentes, obras malla vial definidas por el sistema de administración vial, ampliación y apertura red vial rural</v>
          </cell>
          <cell r="K43" t="str">
            <v>BBVA</v>
          </cell>
          <cell r="L43">
            <v>1</v>
          </cell>
          <cell r="M43">
            <v>0</v>
          </cell>
          <cell r="N43">
            <v>0</v>
          </cell>
          <cell r="O43">
            <v>365</v>
          </cell>
          <cell r="P43">
            <v>0</v>
          </cell>
          <cell r="Q43">
            <v>1</v>
          </cell>
          <cell r="S43">
            <v>57</v>
          </cell>
          <cell r="T43">
            <v>41533</v>
          </cell>
          <cell r="U43">
            <v>48700000</v>
          </cell>
          <cell r="W43" t="str">
            <v/>
          </cell>
          <cell r="X43">
            <v>0</v>
          </cell>
          <cell r="Y43">
            <v>0</v>
          </cell>
          <cell r="Z43">
            <v>0</v>
          </cell>
          <cell r="AA43">
            <v>0</v>
          </cell>
          <cell r="AC43">
            <v>7</v>
          </cell>
          <cell r="AD43">
            <v>40299</v>
          </cell>
          <cell r="AE43">
            <v>3532165</v>
          </cell>
          <cell r="AF43">
            <v>0</v>
          </cell>
        </row>
        <row r="44">
          <cell r="A44">
            <v>4</v>
          </cell>
          <cell r="B44">
            <v>1</v>
          </cell>
          <cell r="C44">
            <v>3.9E-2</v>
          </cell>
          <cell r="D44">
            <v>0</v>
          </cell>
          <cell r="E44">
            <v>5</v>
          </cell>
          <cell r="F44">
            <v>2</v>
          </cell>
          <cell r="G44">
            <v>4</v>
          </cell>
          <cell r="H44">
            <v>1</v>
          </cell>
          <cell r="I44">
            <v>1</v>
          </cell>
          <cell r="J44" t="str">
            <v>Construcción y Mantenimiento de la Malla Vial</v>
          </cell>
          <cell r="K44" t="str">
            <v>BBVA</v>
          </cell>
          <cell r="L44">
            <v>1</v>
          </cell>
          <cell r="M44">
            <v>0</v>
          </cell>
          <cell r="N44">
            <v>0</v>
          </cell>
          <cell r="O44">
            <v>365</v>
          </cell>
          <cell r="P44">
            <v>0</v>
          </cell>
          <cell r="Q44">
            <v>1</v>
          </cell>
          <cell r="S44">
            <v>58</v>
          </cell>
          <cell r="T44">
            <v>41269</v>
          </cell>
          <cell r="U44">
            <v>52000000000</v>
          </cell>
          <cell r="W44" t="str">
            <v/>
          </cell>
          <cell r="X44">
            <v>0</v>
          </cell>
          <cell r="Y44">
            <v>0</v>
          </cell>
          <cell r="Z44">
            <v>0</v>
          </cell>
          <cell r="AA44">
            <v>0</v>
          </cell>
          <cell r="AC44">
            <v>7</v>
          </cell>
          <cell r="AD44">
            <v>40299</v>
          </cell>
          <cell r="AE44">
            <v>515000</v>
          </cell>
          <cell r="AF44">
            <v>0</v>
          </cell>
        </row>
        <row r="45">
          <cell r="A45">
            <v>5</v>
          </cell>
          <cell r="B45">
            <v>1</v>
          </cell>
          <cell r="C45">
            <v>3.0339190664062876E-2</v>
          </cell>
          <cell r="D45">
            <v>0</v>
          </cell>
          <cell r="E45">
            <v>5</v>
          </cell>
          <cell r="F45">
            <v>2</v>
          </cell>
          <cell r="G45">
            <v>4</v>
          </cell>
          <cell r="H45">
            <v>1</v>
          </cell>
          <cell r="I45">
            <v>1</v>
          </cell>
          <cell r="J45" t="str">
            <v>Adquisición Predios por Valorización Vía Poblado</v>
          </cell>
          <cell r="K45" t="str">
            <v>Banco de Occidente</v>
          </cell>
          <cell r="L45">
            <v>1</v>
          </cell>
          <cell r="M45">
            <v>0</v>
          </cell>
          <cell r="N45">
            <v>0</v>
          </cell>
          <cell r="O45">
            <v>365</v>
          </cell>
          <cell r="P45">
            <v>0</v>
          </cell>
          <cell r="Q45">
            <v>1</v>
          </cell>
          <cell r="S45">
            <v>59</v>
          </cell>
          <cell r="T45">
            <v>41271</v>
          </cell>
          <cell r="U45">
            <v>42083333333</v>
          </cell>
          <cell r="W45" t="str">
            <v/>
          </cell>
          <cell r="X45">
            <v>0</v>
          </cell>
          <cell r="Y45">
            <v>0</v>
          </cell>
          <cell r="Z45">
            <v>0</v>
          </cell>
          <cell r="AA45">
            <v>0</v>
          </cell>
          <cell r="AC45">
            <v>7</v>
          </cell>
          <cell r="AD45">
            <v>40330</v>
          </cell>
          <cell r="AE45">
            <v>3418225</v>
          </cell>
          <cell r="AF45">
            <v>0</v>
          </cell>
        </row>
        <row r="46">
          <cell r="A46">
            <v>8</v>
          </cell>
          <cell r="B46">
            <v>1</v>
          </cell>
          <cell r="C46">
            <v>3.1E-2</v>
          </cell>
          <cell r="D46">
            <v>0</v>
          </cell>
          <cell r="E46">
            <v>10</v>
          </cell>
          <cell r="F46">
            <v>9</v>
          </cell>
          <cell r="G46">
            <v>1</v>
          </cell>
          <cell r="H46">
            <v>1</v>
          </cell>
          <cell r="I46">
            <v>1</v>
          </cell>
          <cell r="J46" t="str">
            <v>Bonos99:</v>
          </cell>
          <cell r="K46" t="str">
            <v>DECEVAL</v>
          </cell>
          <cell r="L46">
            <v>2</v>
          </cell>
          <cell r="M46">
            <v>0</v>
          </cell>
          <cell r="N46">
            <v>0</v>
          </cell>
          <cell r="O46">
            <v>365</v>
          </cell>
          <cell r="P46">
            <v>0</v>
          </cell>
          <cell r="Q46">
            <v>1</v>
          </cell>
          <cell r="S46">
            <v>60</v>
          </cell>
          <cell r="T46">
            <v>41631</v>
          </cell>
          <cell r="U46">
            <v>178000000000</v>
          </cell>
          <cell r="W46" t="str">
            <v/>
          </cell>
          <cell r="X46">
            <v>0</v>
          </cell>
          <cell r="Y46">
            <v>0</v>
          </cell>
          <cell r="Z46">
            <v>0</v>
          </cell>
          <cell r="AA46">
            <v>0</v>
          </cell>
          <cell r="AC46">
            <v>7</v>
          </cell>
          <cell r="AD46">
            <v>40330</v>
          </cell>
          <cell r="AE46">
            <v>515000</v>
          </cell>
          <cell r="AF46">
            <v>0</v>
          </cell>
        </row>
        <row r="47">
          <cell r="A47">
            <v>9</v>
          </cell>
          <cell r="B47">
            <v>1</v>
          </cell>
          <cell r="C47">
            <v>2.2800000000000001E-2</v>
          </cell>
          <cell r="D47">
            <v>0</v>
          </cell>
          <cell r="E47">
            <v>5</v>
          </cell>
          <cell r="F47">
            <v>2</v>
          </cell>
          <cell r="G47">
            <v>4</v>
          </cell>
          <cell r="H47">
            <v>1</v>
          </cell>
          <cell r="I47">
            <v>1</v>
          </cell>
          <cell r="J47" t="str">
            <v>Obras malla vial definidas por el sistema de administración vial</v>
          </cell>
          <cell r="K47" t="str">
            <v>Banco Bogota</v>
          </cell>
          <cell r="L47">
            <v>1</v>
          </cell>
          <cell r="M47">
            <v>0</v>
          </cell>
          <cell r="N47">
            <v>0</v>
          </cell>
          <cell r="O47">
            <v>365</v>
          </cell>
          <cell r="P47">
            <v>0</v>
          </cell>
          <cell r="Q47">
            <v>1</v>
          </cell>
          <cell r="S47">
            <v>2</v>
          </cell>
          <cell r="T47">
            <v>40534</v>
          </cell>
          <cell r="U47">
            <v>5000000000</v>
          </cell>
          <cell r="W47" t="str">
            <v/>
          </cell>
          <cell r="X47">
            <v>0</v>
          </cell>
          <cell r="Y47">
            <v>0</v>
          </cell>
          <cell r="Z47">
            <v>0</v>
          </cell>
          <cell r="AA47">
            <v>0</v>
          </cell>
          <cell r="AC47">
            <v>7</v>
          </cell>
          <cell r="AD47">
            <v>40360</v>
          </cell>
          <cell r="AE47">
            <v>3532165</v>
          </cell>
          <cell r="AF47">
            <v>0</v>
          </cell>
        </row>
        <row r="48">
          <cell r="A48">
            <v>53</v>
          </cell>
          <cell r="B48">
            <v>4</v>
          </cell>
          <cell r="C48">
            <v>0.06</v>
          </cell>
          <cell r="D48">
            <v>0</v>
          </cell>
          <cell r="E48">
            <v>20</v>
          </cell>
          <cell r="F48">
            <v>19</v>
          </cell>
          <cell r="G48">
            <v>1</v>
          </cell>
          <cell r="H48">
            <v>1</v>
          </cell>
          <cell r="I48">
            <v>1</v>
          </cell>
          <cell r="J48" t="str">
            <v>Bonos 14: Prepago de la deuda interna a jun-30-2014</v>
          </cell>
          <cell r="K48" t="str">
            <v>DECEVAL</v>
          </cell>
          <cell r="L48">
            <v>2</v>
          </cell>
          <cell r="M48">
            <v>0</v>
          </cell>
          <cell r="N48">
            <v>0</v>
          </cell>
          <cell r="O48">
            <v>365</v>
          </cell>
          <cell r="P48">
            <v>0</v>
          </cell>
          <cell r="Q48">
            <v>1</v>
          </cell>
          <cell r="S48">
            <v>3</v>
          </cell>
          <cell r="T48">
            <v>40147</v>
          </cell>
          <cell r="U48">
            <v>39500000000</v>
          </cell>
          <cell r="W48" t="str">
            <v/>
          </cell>
          <cell r="X48">
            <v>0</v>
          </cell>
          <cell r="Y48">
            <v>0</v>
          </cell>
          <cell r="Z48">
            <v>0</v>
          </cell>
          <cell r="AA48">
            <v>0</v>
          </cell>
          <cell r="AC48">
            <v>7</v>
          </cell>
          <cell r="AD48">
            <v>40360</v>
          </cell>
          <cell r="AE48">
            <v>515000</v>
          </cell>
          <cell r="AF48">
            <v>0</v>
          </cell>
        </row>
        <row r="49">
          <cell r="A49">
            <v>52</v>
          </cell>
          <cell r="B49">
            <v>1</v>
          </cell>
          <cell r="C49">
            <v>0</v>
          </cell>
          <cell r="D49">
            <v>0</v>
          </cell>
          <cell r="E49">
            <v>2.7397260273972603E-3</v>
          </cell>
          <cell r="F49">
            <v>0</v>
          </cell>
          <cell r="G49">
            <v>365</v>
          </cell>
          <cell r="H49">
            <v>1</v>
          </cell>
          <cell r="I49">
            <v>1</v>
          </cell>
          <cell r="J49" t="str">
            <v>Bonos 14: Gastos emisión bonos14</v>
          </cell>
          <cell r="K49" t="str">
            <v>DECEVAL</v>
          </cell>
          <cell r="L49">
            <v>2</v>
          </cell>
          <cell r="M49">
            <v>0</v>
          </cell>
          <cell r="N49">
            <v>0</v>
          </cell>
          <cell r="O49">
            <v>365</v>
          </cell>
          <cell r="P49">
            <v>0</v>
          </cell>
          <cell r="Q49">
            <v>1</v>
          </cell>
          <cell r="S49">
            <v>4</v>
          </cell>
          <cell r="T49">
            <v>39420</v>
          </cell>
          <cell r="U49">
            <v>11535836347</v>
          </cell>
          <cell r="W49" t="str">
            <v/>
          </cell>
          <cell r="X49">
            <v>0</v>
          </cell>
          <cell r="Y49">
            <v>0</v>
          </cell>
          <cell r="Z49">
            <v>0</v>
          </cell>
          <cell r="AA49">
            <v>0</v>
          </cell>
          <cell r="AC49">
            <v>7</v>
          </cell>
          <cell r="AD49">
            <v>40391</v>
          </cell>
          <cell r="AE49">
            <v>3532165</v>
          </cell>
          <cell r="AF49">
            <v>0</v>
          </cell>
        </row>
        <row r="50">
          <cell r="A50">
            <v>13</v>
          </cell>
          <cell r="B50">
            <v>1</v>
          </cell>
          <cell r="C50">
            <v>1.26E-2</v>
          </cell>
          <cell r="D50">
            <v>0</v>
          </cell>
          <cell r="E50">
            <v>3</v>
          </cell>
          <cell r="F50">
            <v>1</v>
          </cell>
          <cell r="G50">
            <v>4</v>
          </cell>
          <cell r="H50">
            <v>1</v>
          </cell>
          <cell r="I50">
            <v>1</v>
          </cell>
          <cell r="J50" t="str">
            <v>Construcción PUIs, SITP, Mtto. Infraestructura publica. Saldo pendiente a jun-2014</v>
          </cell>
          <cell r="K50" t="str">
            <v>BANCO DE OCCIDENTE</v>
          </cell>
          <cell r="L50">
            <v>1</v>
          </cell>
          <cell r="M50">
            <v>0</v>
          </cell>
          <cell r="N50">
            <v>0</v>
          </cell>
          <cell r="O50">
            <v>365</v>
          </cell>
          <cell r="P50">
            <v>0</v>
          </cell>
          <cell r="Q50">
            <v>0</v>
          </cell>
          <cell r="S50">
            <v>5</v>
          </cell>
          <cell r="T50">
            <v>39811</v>
          </cell>
          <cell r="U50">
            <v>1800000000</v>
          </cell>
          <cell r="W50" t="str">
            <v/>
          </cell>
          <cell r="X50">
            <v>0</v>
          </cell>
          <cell r="Y50">
            <v>0</v>
          </cell>
          <cell r="Z50">
            <v>0</v>
          </cell>
          <cell r="AA50">
            <v>0</v>
          </cell>
          <cell r="AC50">
            <v>7</v>
          </cell>
          <cell r="AD50">
            <v>40391</v>
          </cell>
          <cell r="AE50">
            <v>515000</v>
          </cell>
          <cell r="AF50">
            <v>0</v>
          </cell>
        </row>
        <row r="51">
          <cell r="A51">
            <v>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S51">
            <v>8</v>
          </cell>
          <cell r="T51">
            <v>36483</v>
          </cell>
          <cell r="U51">
            <v>200000000000</v>
          </cell>
          <cell r="W51" t="str">
            <v/>
          </cell>
          <cell r="X51">
            <v>0</v>
          </cell>
          <cell r="Y51">
            <v>0</v>
          </cell>
          <cell r="Z51">
            <v>0</v>
          </cell>
          <cell r="AA51">
            <v>0</v>
          </cell>
          <cell r="AC51">
            <v>7</v>
          </cell>
          <cell r="AD51">
            <v>40420</v>
          </cell>
          <cell r="AE51">
            <v>68586735</v>
          </cell>
          <cell r="AF51" t="str">
            <v>CALIFICADORA INTERNACIONAL MOODY´S</v>
          </cell>
        </row>
        <row r="52">
          <cell r="A52">
            <v>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S52">
            <v>9</v>
          </cell>
          <cell r="T52">
            <v>40892</v>
          </cell>
          <cell r="U52">
            <v>10000000000</v>
          </cell>
          <cell r="W52" t="str">
            <v/>
          </cell>
          <cell r="X52">
            <v>0</v>
          </cell>
          <cell r="Y52">
            <v>0</v>
          </cell>
          <cell r="Z52">
            <v>0</v>
          </cell>
          <cell r="AA52">
            <v>0</v>
          </cell>
          <cell r="AC52">
            <v>7</v>
          </cell>
          <cell r="AD52">
            <v>40422</v>
          </cell>
          <cell r="AE52">
            <v>3418225</v>
          </cell>
          <cell r="AF52">
            <v>0</v>
          </cell>
        </row>
        <row r="53">
          <cell r="A53">
            <v>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S53">
            <v>333</v>
          </cell>
          <cell r="T53">
            <v>40897</v>
          </cell>
          <cell r="U53">
            <v>72000000</v>
          </cell>
          <cell r="W53" t="str">
            <v/>
          </cell>
          <cell r="X53">
            <v>0</v>
          </cell>
          <cell r="Y53">
            <v>0</v>
          </cell>
          <cell r="Z53">
            <v>0</v>
          </cell>
          <cell r="AA53">
            <v>0</v>
          </cell>
          <cell r="AC53">
            <v>7</v>
          </cell>
          <cell r="AD53">
            <v>40422</v>
          </cell>
          <cell r="AE53">
            <v>515000</v>
          </cell>
          <cell r="AF53">
            <v>0</v>
          </cell>
        </row>
        <row r="54">
          <cell r="A54">
            <v>0</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W54" t="str">
            <v/>
          </cell>
          <cell r="X54">
            <v>0</v>
          </cell>
          <cell r="Y54">
            <v>0</v>
          </cell>
          <cell r="Z54">
            <v>0</v>
          </cell>
          <cell r="AA54">
            <v>0</v>
          </cell>
          <cell r="AC54">
            <v>7</v>
          </cell>
          <cell r="AD54">
            <v>40451</v>
          </cell>
          <cell r="AE54">
            <v>11500011</v>
          </cell>
          <cell r="AF54" t="str">
            <v>SUPERINTENDENCIA FINANCIERA</v>
          </cell>
        </row>
        <row r="55">
          <cell r="A55">
            <v>999</v>
          </cell>
          <cell r="B55">
            <v>5</v>
          </cell>
          <cell r="C55">
            <v>0</v>
          </cell>
          <cell r="D55">
            <v>0</v>
          </cell>
          <cell r="E55">
            <v>19</v>
          </cell>
          <cell r="F55">
            <v>4.5</v>
          </cell>
          <cell r="G55">
            <v>2</v>
          </cell>
          <cell r="H55">
            <v>1</v>
          </cell>
          <cell r="I55">
            <v>2</v>
          </cell>
          <cell r="J55" t="str">
            <v>Programa de Seguridad y Convivencia Ciudadana</v>
          </cell>
          <cell r="K55" t="str">
            <v>BID reconstrucción del original año 2000 (no están en uso)</v>
          </cell>
          <cell r="L55">
            <v>3</v>
          </cell>
          <cell r="M55">
            <v>36691</v>
          </cell>
          <cell r="N55">
            <v>0</v>
          </cell>
          <cell r="O55">
            <v>0</v>
          </cell>
          <cell r="P55">
            <v>0</v>
          </cell>
          <cell r="Q55">
            <v>1</v>
          </cell>
          <cell r="W55" t="str">
            <v/>
          </cell>
          <cell r="X55">
            <v>0</v>
          </cell>
          <cell r="Y55">
            <v>0</v>
          </cell>
          <cell r="Z55">
            <v>0</v>
          </cell>
          <cell r="AA55">
            <v>0</v>
          </cell>
          <cell r="AC55">
            <v>7</v>
          </cell>
          <cell r="AD55">
            <v>40451</v>
          </cell>
          <cell r="AE55">
            <v>15553763</v>
          </cell>
          <cell r="AF55" t="str">
            <v>FITCH RATINGS DE COLOMBIA S.A. SOCIEDAD CALIFICADORA DE VALORES</v>
          </cell>
        </row>
        <row r="56">
          <cell r="W56" t="str">
            <v/>
          </cell>
          <cell r="X56">
            <v>0</v>
          </cell>
          <cell r="Y56">
            <v>0</v>
          </cell>
          <cell r="Z56">
            <v>0</v>
          </cell>
          <cell r="AA56">
            <v>0</v>
          </cell>
          <cell r="AC56">
            <v>7</v>
          </cell>
          <cell r="AD56">
            <v>40452</v>
          </cell>
          <cell r="AE56">
            <v>3532165</v>
          </cell>
          <cell r="AF56">
            <v>0</v>
          </cell>
        </row>
        <row r="57">
          <cell r="W57" t="str">
            <v/>
          </cell>
          <cell r="X57">
            <v>0</v>
          </cell>
          <cell r="Y57">
            <v>0</v>
          </cell>
          <cell r="Z57">
            <v>0</v>
          </cell>
          <cell r="AA57">
            <v>0</v>
          </cell>
          <cell r="AC57">
            <v>7</v>
          </cell>
          <cell r="AD57">
            <v>40452</v>
          </cell>
          <cell r="AE57">
            <v>515000</v>
          </cell>
          <cell r="AF57">
            <v>0</v>
          </cell>
        </row>
        <row r="58">
          <cell r="W58" t="str">
            <v/>
          </cell>
          <cell r="X58">
            <v>0</v>
          </cell>
          <cell r="Y58">
            <v>0</v>
          </cell>
          <cell r="Z58">
            <v>0</v>
          </cell>
          <cell r="AA58">
            <v>0</v>
          </cell>
          <cell r="AC58">
            <v>7</v>
          </cell>
          <cell r="AD58">
            <v>40481</v>
          </cell>
          <cell r="AE58">
            <v>15553763</v>
          </cell>
          <cell r="AF58">
            <v>0</v>
          </cell>
        </row>
        <row r="59">
          <cell r="A59">
            <v>1998</v>
          </cell>
          <cell r="B59">
            <v>0</v>
          </cell>
          <cell r="C59">
            <v>0</v>
          </cell>
          <cell r="D59">
            <v>0</v>
          </cell>
          <cell r="E59">
            <v>0</v>
          </cell>
          <cell r="F59">
            <v>0.06</v>
          </cell>
          <cell r="W59" t="str">
            <v/>
          </cell>
          <cell r="X59">
            <v>0</v>
          </cell>
          <cell r="Y59">
            <v>0</v>
          </cell>
          <cell r="Z59">
            <v>0</v>
          </cell>
          <cell r="AA59">
            <v>0</v>
          </cell>
          <cell r="AC59">
            <v>7</v>
          </cell>
          <cell r="AD59">
            <v>40481</v>
          </cell>
          <cell r="AE59">
            <v>18067597</v>
          </cell>
          <cell r="AF59">
            <v>0</v>
          </cell>
        </row>
        <row r="60">
          <cell r="A60">
            <v>1999</v>
          </cell>
          <cell r="B60">
            <v>5.5300000000000002E-2</v>
          </cell>
          <cell r="C60">
            <v>0.21506896395198782</v>
          </cell>
          <cell r="D60">
            <v>9.2299999999999993E-2</v>
          </cell>
          <cell r="E60">
            <v>0.21920000000000001</v>
          </cell>
          <cell r="F60">
            <v>0.06</v>
          </cell>
          <cell r="W60" t="str">
            <v/>
          </cell>
          <cell r="X60">
            <v>0</v>
          </cell>
          <cell r="Y60">
            <v>0</v>
          </cell>
          <cell r="Z60">
            <v>0</v>
          </cell>
          <cell r="AA60">
            <v>0</v>
          </cell>
          <cell r="AC60">
            <v>7</v>
          </cell>
          <cell r="AD60">
            <v>40481</v>
          </cell>
          <cell r="AE60">
            <v>923232</v>
          </cell>
          <cell r="AF60">
            <v>0</v>
          </cell>
        </row>
        <row r="61">
          <cell r="A61">
            <v>2000</v>
          </cell>
          <cell r="B61">
            <v>6.5000000000000002E-2</v>
          </cell>
          <cell r="C61">
            <v>0.18967642773659521</v>
          </cell>
          <cell r="D61">
            <v>8.7499999999999994E-2</v>
          </cell>
          <cell r="E61">
            <v>0.13350000000000001</v>
          </cell>
          <cell r="F61">
            <v>0.06</v>
          </cell>
          <cell r="W61" t="str">
            <v/>
          </cell>
          <cell r="X61">
            <v>0</v>
          </cell>
          <cell r="Y61">
            <v>0</v>
          </cell>
          <cell r="Z61">
            <v>0</v>
          </cell>
          <cell r="AA61">
            <v>0</v>
          </cell>
          <cell r="AC61">
            <v>7</v>
          </cell>
          <cell r="AD61">
            <v>40483</v>
          </cell>
          <cell r="AE61">
            <v>3418225</v>
          </cell>
          <cell r="AF61">
            <v>0</v>
          </cell>
        </row>
        <row r="62">
          <cell r="A62">
            <v>2001</v>
          </cell>
          <cell r="B62">
            <v>3.27E-2</v>
          </cell>
          <cell r="C62">
            <v>2.7812917754510558E-2</v>
          </cell>
          <cell r="D62">
            <v>7.6499999999999999E-2</v>
          </cell>
          <cell r="E62">
            <v>0.115</v>
          </cell>
          <cell r="F62">
            <v>0.06</v>
          </cell>
          <cell r="W62" t="str">
            <v/>
          </cell>
          <cell r="X62">
            <v>0</v>
          </cell>
          <cell r="Y62">
            <v>0</v>
          </cell>
          <cell r="Z62">
            <v>0</v>
          </cell>
          <cell r="AA62">
            <v>0</v>
          </cell>
          <cell r="AC62">
            <v>7</v>
          </cell>
          <cell r="AD62">
            <v>40483</v>
          </cell>
          <cell r="AE62">
            <v>515000</v>
          </cell>
          <cell r="AF62">
            <v>0</v>
          </cell>
        </row>
        <row r="63">
          <cell r="A63">
            <v>2002</v>
          </cell>
          <cell r="B63">
            <v>1.38E-2</v>
          </cell>
          <cell r="C63">
            <v>0.25035571190390993</v>
          </cell>
          <cell r="D63">
            <v>6.9900000000000004E-2</v>
          </cell>
          <cell r="E63">
            <v>7.6999999999999999E-2</v>
          </cell>
          <cell r="F63">
            <v>0.06</v>
          </cell>
          <cell r="W63" t="str">
            <v/>
          </cell>
          <cell r="X63">
            <v>0</v>
          </cell>
          <cell r="Y63">
            <v>0</v>
          </cell>
          <cell r="Z63">
            <v>0</v>
          </cell>
          <cell r="AA63">
            <v>0</v>
          </cell>
          <cell r="AC63">
            <v>7</v>
          </cell>
          <cell r="AD63">
            <v>40513</v>
          </cell>
          <cell r="AE63">
            <v>515000</v>
          </cell>
          <cell r="AF63">
            <v>0</v>
          </cell>
        </row>
        <row r="64">
          <cell r="A64">
            <v>2003</v>
          </cell>
          <cell r="B64">
            <v>1.2200000000000001E-2</v>
          </cell>
          <cell r="C64">
            <v>-3.022211052119006E-2</v>
          </cell>
          <cell r="D64">
            <v>6.4899999999999999E-2</v>
          </cell>
          <cell r="E64">
            <v>7.9200000000000007E-2</v>
          </cell>
          <cell r="F64">
            <v>0.06</v>
          </cell>
          <cell r="W64" t="str">
            <v/>
          </cell>
          <cell r="X64">
            <v>0</v>
          </cell>
          <cell r="Y64">
            <v>0</v>
          </cell>
          <cell r="Z64">
            <v>0</v>
          </cell>
          <cell r="AA64">
            <v>0</v>
          </cell>
          <cell r="AC64">
            <v>7</v>
          </cell>
          <cell r="AD64">
            <v>40513</v>
          </cell>
          <cell r="AE64">
            <v>3532165</v>
          </cell>
          <cell r="AF64" t="str">
            <v>DECEVAL - Bonos 2006</v>
          </cell>
        </row>
        <row r="65">
          <cell r="A65">
            <v>2004</v>
          </cell>
          <cell r="B65">
            <v>2.7806299999999999E-2</v>
          </cell>
          <cell r="C65">
            <v>-0.13982384340996543</v>
          </cell>
          <cell r="D65">
            <v>5.4979751527215237E-2</v>
          </cell>
          <cell r="E65">
            <v>7.7100000000000002E-2</v>
          </cell>
          <cell r="F65">
            <v>0.06</v>
          </cell>
          <cell r="W65" t="str">
            <v/>
          </cell>
          <cell r="X65">
            <v>0</v>
          </cell>
          <cell r="Y65">
            <v>0</v>
          </cell>
          <cell r="Z65">
            <v>0</v>
          </cell>
          <cell r="AA65">
            <v>0</v>
          </cell>
          <cell r="AC65">
            <v>7</v>
          </cell>
          <cell r="AD65">
            <v>40892</v>
          </cell>
          <cell r="AE65">
            <v>110904515.34999999</v>
          </cell>
          <cell r="AF65" t="str">
            <v>gtos fin bonos</v>
          </cell>
        </row>
        <row r="66">
          <cell r="A66">
            <v>2005</v>
          </cell>
          <cell r="B66">
            <v>4.7E-2</v>
          </cell>
          <cell r="C66">
            <v>-4.4159430902814156E-2</v>
          </cell>
          <cell r="D66">
            <v>4.8536109303839003E-2</v>
          </cell>
          <cell r="E66">
            <v>6.3100000000000003E-2</v>
          </cell>
          <cell r="F66">
            <v>0.06</v>
          </cell>
          <cell r="W66" t="str">
            <v/>
          </cell>
          <cell r="X66">
            <v>0</v>
          </cell>
          <cell r="Y66">
            <v>0</v>
          </cell>
          <cell r="Z66">
            <v>0</v>
          </cell>
          <cell r="AA66">
            <v>0</v>
          </cell>
          <cell r="AC66">
            <v>7</v>
          </cell>
          <cell r="AD66">
            <v>41258</v>
          </cell>
          <cell r="AE66">
            <v>127540192.65249997</v>
          </cell>
          <cell r="AF66" t="str">
            <v>gtos fin bonos</v>
          </cell>
        </row>
        <row r="67">
          <cell r="A67">
            <v>2006</v>
          </cell>
          <cell r="B67">
            <v>5.3699999999999998E-2</v>
          </cell>
          <cell r="C67">
            <v>-1.9888627190025376E-2</v>
          </cell>
          <cell r="D67">
            <v>4.48E-2</v>
          </cell>
          <cell r="E67">
            <v>6.7500000000000004E-2</v>
          </cell>
          <cell r="F67">
            <v>0.06</v>
          </cell>
          <cell r="W67" t="str">
            <v/>
          </cell>
          <cell r="X67">
            <v>0</v>
          </cell>
          <cell r="Y67">
            <v>0</v>
          </cell>
          <cell r="Z67">
            <v>0</v>
          </cell>
          <cell r="AA67">
            <v>0</v>
          </cell>
          <cell r="AC67">
            <v>7</v>
          </cell>
          <cell r="AD67">
            <v>41623</v>
          </cell>
          <cell r="AE67">
            <v>146671221.55037495</v>
          </cell>
          <cell r="AF67" t="str">
            <v>gtos fin bonos</v>
          </cell>
        </row>
        <row r="68">
          <cell r="A68">
            <v>2007</v>
          </cell>
          <cell r="B68">
            <v>4.5962500000000003E-2</v>
          </cell>
          <cell r="C68">
            <v>-0.10006744714778959</v>
          </cell>
          <cell r="D68">
            <v>5.6899999999999999E-2</v>
          </cell>
          <cell r="E68">
            <v>8.9800000000000005E-2</v>
          </cell>
          <cell r="F68">
            <v>0.06</v>
          </cell>
          <cell r="W68" t="str">
            <v/>
          </cell>
          <cell r="X68">
            <v>0</v>
          </cell>
          <cell r="Y68">
            <v>0</v>
          </cell>
          <cell r="Z68">
            <v>0</v>
          </cell>
          <cell r="AA68">
            <v>0</v>
          </cell>
          <cell r="AC68">
            <v>7</v>
          </cell>
          <cell r="AD68">
            <v>41988</v>
          </cell>
          <cell r="AE68">
            <v>168671904.78293121</v>
          </cell>
          <cell r="AF68" t="str">
            <v>gtos fin bonos</v>
          </cell>
        </row>
        <row r="69">
          <cell r="A69">
            <v>2008</v>
          </cell>
          <cell r="B69">
            <v>1.7500000000000002E-2</v>
          </cell>
          <cell r="C69">
            <v>0.11357680319243979</v>
          </cell>
          <cell r="D69">
            <v>7.6700000000000004E-2</v>
          </cell>
          <cell r="E69">
            <v>0.1033</v>
          </cell>
          <cell r="F69">
            <v>0.06</v>
          </cell>
          <cell r="AC69">
            <v>7</v>
          </cell>
          <cell r="AD69">
            <v>42353</v>
          </cell>
          <cell r="AE69">
            <v>193972690.50037086</v>
          </cell>
          <cell r="AF69" t="str">
            <v>gtos fin bonos</v>
          </cell>
        </row>
        <row r="70">
          <cell r="A70">
            <v>2009</v>
          </cell>
          <cell r="B70">
            <v>4.2969999999999996E-3</v>
          </cell>
          <cell r="C70">
            <v>-8.8857589844846929E-2</v>
          </cell>
          <cell r="D70">
            <v>0.02</v>
          </cell>
          <cell r="E70">
            <v>4.1099999999999998E-2</v>
          </cell>
          <cell r="F70">
            <v>0.06</v>
          </cell>
          <cell r="AC70">
            <v>7</v>
          </cell>
          <cell r="AD70">
            <v>42719</v>
          </cell>
          <cell r="AE70">
            <v>223068594.07542646</v>
          </cell>
          <cell r="AF70" t="str">
            <v>gtos fin bonos</v>
          </cell>
        </row>
        <row r="71">
          <cell r="A71">
            <v>2010</v>
          </cell>
          <cell r="B71">
            <v>4.5659999999999997E-3</v>
          </cell>
          <cell r="C71">
            <v>-6.3715922376640588E-2</v>
          </cell>
          <cell r="D71">
            <v>3.1699999999999999E-2</v>
          </cell>
          <cell r="E71">
            <v>3.4700000000000002E-2</v>
          </cell>
          <cell r="F71">
            <v>0.06</v>
          </cell>
          <cell r="AC71">
            <v>44</v>
          </cell>
          <cell r="AD71">
            <v>40892</v>
          </cell>
          <cell r="AE71">
            <v>57613108.249999993</v>
          </cell>
          <cell r="AF71" t="str">
            <v>operaciones conexas deuda int</v>
          </cell>
        </row>
        <row r="72">
          <cell r="A72">
            <v>2011</v>
          </cell>
          <cell r="B72">
            <v>9.0197524999999987E-3</v>
          </cell>
          <cell r="C72">
            <v>-6.9448497227895256E-3</v>
          </cell>
          <cell r="D72">
            <v>4.1820000000000003E-2</v>
          </cell>
          <cell r="E72">
            <v>6.3904942857142849E-2</v>
          </cell>
          <cell r="F72">
            <v>7.6100000000000001E-2</v>
          </cell>
          <cell r="AC72">
            <v>44</v>
          </cell>
          <cell r="AD72">
            <v>41258</v>
          </cell>
          <cell r="AE72">
            <v>66255074.48749999</v>
          </cell>
          <cell r="AF72" t="str">
            <v>operaciones conexas deuda int</v>
          </cell>
        </row>
        <row r="73">
          <cell r="A73">
            <v>2012</v>
          </cell>
          <cell r="B73">
            <v>1.1614299999999999E-2</v>
          </cell>
          <cell r="C73">
            <v>-2.4952562285254443E-2</v>
          </cell>
          <cell r="D73">
            <v>3.8820400000000005E-2</v>
          </cell>
          <cell r="E73">
            <v>8.3845699999999995E-2</v>
          </cell>
          <cell r="F73">
            <v>5.5685000000000005E-2</v>
          </cell>
          <cell r="AC73">
            <v>44</v>
          </cell>
          <cell r="AD73">
            <v>41623</v>
          </cell>
          <cell r="AE73">
            <v>76193335.660624981</v>
          </cell>
          <cell r="AF73" t="str">
            <v>operaciones conexas deuda int</v>
          </cell>
        </row>
        <row r="74">
          <cell r="A74">
            <v>2013</v>
          </cell>
          <cell r="B74">
            <v>4.3505833333333296E-3</v>
          </cell>
          <cell r="C74">
            <v>8.9694213987999274E-2</v>
          </cell>
          <cell r="D74">
            <v>1.9400000000000001E-2</v>
          </cell>
          <cell r="E74">
            <v>4.07E-2</v>
          </cell>
          <cell r="F74">
            <v>3.5000000000000003E-2</v>
          </cell>
          <cell r="AC74">
            <v>44</v>
          </cell>
          <cell r="AD74">
            <v>41988</v>
          </cell>
          <cell r="AE74">
            <v>87622336.009718716</v>
          </cell>
          <cell r="AF74" t="str">
            <v>operaciones conexas deuda int</v>
          </cell>
        </row>
        <row r="75">
          <cell r="A75">
            <v>2014</v>
          </cell>
          <cell r="B75">
            <v>1.0301724999999999E-2</v>
          </cell>
          <cell r="C75">
            <v>4.7718319590396518E-2</v>
          </cell>
          <cell r="D75">
            <v>4.7729999999999995E-2</v>
          </cell>
          <cell r="E75">
            <v>7.573160000000001E-2</v>
          </cell>
          <cell r="F75">
            <v>5.5685000000000005E-2</v>
          </cell>
          <cell r="AC75">
            <v>44</v>
          </cell>
          <cell r="AD75">
            <v>42353</v>
          </cell>
          <cell r="AE75">
            <v>100765686.41117652</v>
          </cell>
          <cell r="AF75" t="str">
            <v>operaciones conexas deuda int</v>
          </cell>
        </row>
        <row r="76">
          <cell r="A76">
            <v>2015</v>
          </cell>
          <cell r="B76">
            <v>1.32053E-2</v>
          </cell>
          <cell r="C76">
            <v>1.120809889571639E-2</v>
          </cell>
          <cell r="D76">
            <v>4.7729999999999995E-2</v>
          </cell>
          <cell r="E76">
            <v>8.3088648106000029E-2</v>
          </cell>
          <cell r="F76">
            <v>5.5685000000000005E-2</v>
          </cell>
          <cell r="AC76">
            <v>44</v>
          </cell>
          <cell r="AD76">
            <v>42719</v>
          </cell>
          <cell r="AE76">
            <v>115880539.37285298</v>
          </cell>
          <cell r="AF76" t="str">
            <v>operaciones conexas deuda int</v>
          </cell>
        </row>
        <row r="77">
          <cell r="A77">
            <v>2016</v>
          </cell>
          <cell r="B77">
            <v>2.1080749999999999E-2</v>
          </cell>
          <cell r="C77">
            <v>9.4401504684424875E-3</v>
          </cell>
          <cell r="D77">
            <v>4.7729999999999995E-2</v>
          </cell>
          <cell r="E77">
            <v>8.3088648106000029E-2</v>
          </cell>
          <cell r="F77">
            <v>5.5685000000000005E-2</v>
          </cell>
          <cell r="AC77">
            <v>44</v>
          </cell>
          <cell r="AD77">
            <v>43084</v>
          </cell>
          <cell r="AE77">
            <v>133262620.27878092</v>
          </cell>
          <cell r="AF77" t="str">
            <v>operaciones conexas deuda int</v>
          </cell>
        </row>
        <row r="78">
          <cell r="A78">
            <v>2017</v>
          </cell>
          <cell r="B78">
            <v>3.9377250000000003E-2</v>
          </cell>
          <cell r="C78">
            <v>7.859409763901537E-3</v>
          </cell>
          <cell r="D78">
            <v>4.7729999999999995E-2</v>
          </cell>
          <cell r="E78">
            <v>8.3088648106000029E-2</v>
          </cell>
          <cell r="F78">
            <v>5.5685000000000005E-2</v>
          </cell>
          <cell r="AC78">
            <v>44</v>
          </cell>
          <cell r="AD78">
            <v>43449</v>
          </cell>
          <cell r="AE78">
            <v>153252013.32059804</v>
          </cell>
          <cell r="AF78" t="str">
            <v>operaciones conexas deuda int</v>
          </cell>
        </row>
        <row r="79">
          <cell r="A79">
            <v>2018</v>
          </cell>
          <cell r="B79">
            <v>3.9377250000000003E-2</v>
          </cell>
          <cell r="C79">
            <v>7.6228296708182874E-3</v>
          </cell>
          <cell r="D79">
            <v>4.7729999999999995E-2</v>
          </cell>
          <cell r="E79">
            <v>8.3088648106000029E-2</v>
          </cell>
          <cell r="F79">
            <v>5.5685000000000005E-2</v>
          </cell>
          <cell r="AC79">
            <v>44</v>
          </cell>
          <cell r="AD79">
            <v>43814</v>
          </cell>
          <cell r="AE79">
            <v>176239815.31868774</v>
          </cell>
          <cell r="AF79" t="str">
            <v>operaciones conexas deuda int</v>
          </cell>
        </row>
        <row r="80">
          <cell r="A80">
            <v>2019</v>
          </cell>
          <cell r="B80">
            <v>3.9377250000000003E-2</v>
          </cell>
          <cell r="C80">
            <v>9.8877939409294235E-3</v>
          </cell>
          <cell r="D80">
            <v>4.7729999999999995E-2</v>
          </cell>
          <cell r="E80">
            <v>8.3088648106000029E-2</v>
          </cell>
          <cell r="F80">
            <v>5.5685000000000005E-2</v>
          </cell>
          <cell r="AC80">
            <v>44</v>
          </cell>
          <cell r="AD80">
            <v>44180</v>
          </cell>
          <cell r="AE80">
            <v>202675787.61649087</v>
          </cell>
          <cell r="AF80" t="str">
            <v>operaciones conexas deuda int</v>
          </cell>
        </row>
        <row r="81">
          <cell r="A81">
            <v>2020</v>
          </cell>
          <cell r="B81">
            <v>3.9377250000000003E-2</v>
          </cell>
          <cell r="C81">
            <v>9.8888925485149937E-3</v>
          </cell>
          <cell r="D81">
            <v>4.7729999999999995E-2</v>
          </cell>
          <cell r="E81">
            <v>8.3088648106000029E-2</v>
          </cell>
          <cell r="F81">
            <v>5.5685000000000005E-2</v>
          </cell>
          <cell r="AC81">
            <v>44</v>
          </cell>
          <cell r="AD81">
            <v>44545</v>
          </cell>
          <cell r="AE81">
            <v>233077155.75896448</v>
          </cell>
          <cell r="AF81" t="str">
            <v>operaciones conexas deuda int</v>
          </cell>
        </row>
        <row r="82">
          <cell r="A82">
            <v>2021</v>
          </cell>
          <cell r="B82">
            <v>3.9377250000000003E-2</v>
          </cell>
          <cell r="C82">
            <v>9.8899805193375379E-3</v>
          </cell>
          <cell r="D82">
            <v>4.7729999999999995E-2</v>
          </cell>
          <cell r="E82">
            <v>8.3088648106000029E-2</v>
          </cell>
          <cell r="F82">
            <v>5.5685000000000005E-2</v>
          </cell>
          <cell r="AC82">
            <v>44</v>
          </cell>
          <cell r="AD82">
            <v>44910</v>
          </cell>
          <cell r="AE82">
            <v>268038729.12280914</v>
          </cell>
          <cell r="AF82" t="str">
            <v>operaciones conexas deuda int</v>
          </cell>
        </row>
        <row r="83">
          <cell r="A83">
            <v>2022</v>
          </cell>
          <cell r="B83">
            <v>3.9377250000000003E-2</v>
          </cell>
          <cell r="C83">
            <v>9.8910579540496535E-3</v>
          </cell>
          <cell r="D83">
            <v>4.7729999999999995E-2</v>
          </cell>
          <cell r="E83">
            <v>8.3088648106000029E-2</v>
          </cell>
          <cell r="F83">
            <v>5.5685000000000005E-2</v>
          </cell>
          <cell r="AC83">
            <v>44</v>
          </cell>
          <cell r="AD83">
            <v>45275</v>
          </cell>
          <cell r="AE83">
            <v>308244538.49123049</v>
          </cell>
          <cell r="AF83">
            <v>0</v>
          </cell>
        </row>
        <row r="84">
          <cell r="A84">
            <v>2023</v>
          </cell>
          <cell r="B84">
            <v>3.9377250000000003E-2</v>
          </cell>
          <cell r="C84">
            <v>9.8921249523973298E-3</v>
          </cell>
          <cell r="D84">
            <v>4.7729999999999995E-2</v>
          </cell>
          <cell r="E84">
            <v>8.3088648106000029E-2</v>
          </cell>
          <cell r="F84">
            <v>5.5685000000000005E-2</v>
          </cell>
          <cell r="AC84">
            <v>44</v>
          </cell>
          <cell r="AD84">
            <v>45641</v>
          </cell>
          <cell r="AE84">
            <v>354481219.26491505</v>
          </cell>
          <cell r="AF84">
            <v>0</v>
          </cell>
        </row>
        <row r="85">
          <cell r="A85">
            <v>2024</v>
          </cell>
          <cell r="B85">
            <v>3.9377250000000003E-2</v>
          </cell>
          <cell r="C85">
            <v>9.8931816132266093E-3</v>
          </cell>
          <cell r="D85">
            <v>4.7729999999999995E-2</v>
          </cell>
          <cell r="E85">
            <v>8.3088648106000029E-2</v>
          </cell>
          <cell r="F85">
            <v>5.5685000000000005E-2</v>
          </cell>
          <cell r="AC85">
            <v>45</v>
          </cell>
          <cell r="AD85">
            <v>40892</v>
          </cell>
          <cell r="AE85">
            <v>78874745.25</v>
          </cell>
          <cell r="AF85" t="str">
            <v>operaciones conexas deuda ext</v>
          </cell>
        </row>
        <row r="86">
          <cell r="A86">
            <v>2025</v>
          </cell>
          <cell r="B86">
            <v>3.9377250000000003E-2</v>
          </cell>
          <cell r="C86">
            <v>1.6120966823884201E-2</v>
          </cell>
          <cell r="D86">
            <v>4.7729999999999995E-2</v>
          </cell>
          <cell r="E86">
            <v>8.0194259539999577E-2</v>
          </cell>
          <cell r="F86">
            <v>7.6100000000000001E-2</v>
          </cell>
          <cell r="AC86">
            <v>45</v>
          </cell>
          <cell r="AD86">
            <v>41258</v>
          </cell>
          <cell r="AE86">
            <v>90705957.037499994</v>
          </cell>
          <cell r="AF86" t="str">
            <v>operaciones conexas deuda ext</v>
          </cell>
        </row>
        <row r="87">
          <cell r="A87">
            <v>2026</v>
          </cell>
          <cell r="B87">
            <v>3.9377250000000003E-2</v>
          </cell>
          <cell r="C87">
            <v>1.6120966823884201E-2</v>
          </cell>
          <cell r="D87">
            <v>4.7729999999999995E-2</v>
          </cell>
          <cell r="E87">
            <v>8.0194259539999577E-2</v>
          </cell>
          <cell r="F87">
            <v>7.6100000000000001E-2</v>
          </cell>
          <cell r="AC87">
            <v>45</v>
          </cell>
          <cell r="AD87">
            <v>41623</v>
          </cell>
          <cell r="AE87">
            <v>104311850.59312499</v>
          </cell>
          <cell r="AF87" t="str">
            <v>operaciones conexas deuda ext</v>
          </cell>
        </row>
        <row r="88">
          <cell r="A88">
            <v>2027</v>
          </cell>
          <cell r="B88">
            <v>3.9377250000000003E-2</v>
          </cell>
          <cell r="C88">
            <v>1.6120966823884201E-2</v>
          </cell>
          <cell r="D88">
            <v>4.7729999999999995E-2</v>
          </cell>
          <cell r="E88">
            <v>8.0194259539999577E-2</v>
          </cell>
          <cell r="F88">
            <v>7.6100000000000001E-2</v>
          </cell>
          <cell r="AC88">
            <v>45</v>
          </cell>
          <cell r="AD88">
            <v>41988</v>
          </cell>
          <cell r="AE88">
            <v>119958628.18209372</v>
          </cell>
          <cell r="AF88" t="str">
            <v>operaciones conexas deuda ext</v>
          </cell>
        </row>
        <row r="89">
          <cell r="A89">
            <v>2028</v>
          </cell>
          <cell r="B89">
            <v>3.9377250000000003E-2</v>
          </cell>
          <cell r="C89">
            <v>1.6120966823884201E-2</v>
          </cell>
          <cell r="D89">
            <v>4.7729999999999995E-2</v>
          </cell>
          <cell r="E89">
            <v>8.0194259539999577E-2</v>
          </cell>
          <cell r="F89">
            <v>7.6100000000000001E-2</v>
          </cell>
          <cell r="AC89">
            <v>45</v>
          </cell>
          <cell r="AD89">
            <v>42353</v>
          </cell>
          <cell r="AE89">
            <v>137952422.40940776</v>
          </cell>
          <cell r="AF89" t="str">
            <v>operaciones conexas deuda ext</v>
          </cell>
        </row>
        <row r="90">
          <cell r="A90">
            <v>2029</v>
          </cell>
          <cell r="B90">
            <v>3.9377250000000003E-2</v>
          </cell>
          <cell r="C90">
            <v>1.6120966823884201E-2</v>
          </cell>
          <cell r="D90">
            <v>4.7729999999999995E-2</v>
          </cell>
          <cell r="E90">
            <v>8.0194259539999577E-2</v>
          </cell>
          <cell r="F90">
            <v>7.6100000000000001E-2</v>
          </cell>
          <cell r="AC90">
            <v>45</v>
          </cell>
          <cell r="AD90">
            <v>42719</v>
          </cell>
          <cell r="AE90">
            <v>158645285.77081892</v>
          </cell>
          <cell r="AF90" t="str">
            <v>operaciones conexas deuda ext</v>
          </cell>
        </row>
        <row r="91">
          <cell r="A91">
            <v>2030</v>
          </cell>
          <cell r="B91">
            <v>3.9377250000000003E-2</v>
          </cell>
          <cell r="C91">
            <v>1.6120966823884201E-2</v>
          </cell>
          <cell r="D91">
            <v>4.7729999999999995E-2</v>
          </cell>
          <cell r="E91">
            <v>8.0194259539999577E-2</v>
          </cell>
          <cell r="F91">
            <v>7.6100000000000001E-2</v>
          </cell>
          <cell r="AC91">
            <v>45</v>
          </cell>
          <cell r="AD91">
            <v>43084</v>
          </cell>
          <cell r="AE91">
            <v>182442078.63644174</v>
          </cell>
          <cell r="AF91" t="str">
            <v>operaciones conexas deuda ext</v>
          </cell>
        </row>
        <row r="92">
          <cell r="A92">
            <v>2031</v>
          </cell>
          <cell r="B92">
            <v>3.9377250000000003E-2</v>
          </cell>
          <cell r="C92">
            <v>1.6120966823884201E-2</v>
          </cell>
          <cell r="D92">
            <v>4.7729999999999995E-2</v>
          </cell>
          <cell r="E92">
            <v>8.0194259539999577E-2</v>
          </cell>
          <cell r="F92">
            <v>7.6100000000000001E-2</v>
          </cell>
          <cell r="AC92">
            <v>45</v>
          </cell>
          <cell r="AD92">
            <v>43449</v>
          </cell>
          <cell r="AE92">
            <v>209808390.43190798</v>
          </cell>
          <cell r="AF92" t="str">
            <v>operaciones conexas deuda ext</v>
          </cell>
        </row>
        <row r="93">
          <cell r="A93">
            <v>2032</v>
          </cell>
          <cell r="B93">
            <v>2.1478500000000001E-2</v>
          </cell>
          <cell r="C93">
            <v>1.6120966823884201E-2</v>
          </cell>
          <cell r="D93">
            <v>0.03</v>
          </cell>
          <cell r="E93">
            <v>6.2402640000000176E-2</v>
          </cell>
          <cell r="F93">
            <v>7.6100000000000001E-2</v>
          </cell>
          <cell r="AC93">
            <v>45</v>
          </cell>
          <cell r="AD93">
            <v>43814</v>
          </cell>
          <cell r="AE93">
            <v>241279648.99669415</v>
          </cell>
          <cell r="AF93" t="str">
            <v>operaciones conexas deuda ext</v>
          </cell>
        </row>
        <row r="94">
          <cell r="A94">
            <v>2033</v>
          </cell>
          <cell r="B94">
            <v>2.1478500000000001E-2</v>
          </cell>
          <cell r="C94">
            <v>1.6120966823884201E-2</v>
          </cell>
          <cell r="D94">
            <v>0.04</v>
          </cell>
          <cell r="E94">
            <v>6.2402640000000176E-2</v>
          </cell>
          <cell r="F94">
            <v>7.6100000000000001E-2</v>
          </cell>
          <cell r="AC94">
            <v>45</v>
          </cell>
          <cell r="AD94">
            <v>44180</v>
          </cell>
          <cell r="AE94">
            <v>277471596.34619826</v>
          </cell>
          <cell r="AF94" t="str">
            <v>operaciones conexas deuda ext</v>
          </cell>
        </row>
        <row r="95">
          <cell r="A95">
            <v>2034</v>
          </cell>
          <cell r="B95">
            <v>2.1478500000000001E-2</v>
          </cell>
          <cell r="C95">
            <v>1.6120966823884201E-2</v>
          </cell>
          <cell r="D95">
            <v>0.04</v>
          </cell>
          <cell r="E95">
            <v>6.2402640000000176E-2</v>
          </cell>
          <cell r="F95">
            <v>7.6100000000000001E-2</v>
          </cell>
          <cell r="AC95">
            <v>45</v>
          </cell>
          <cell r="AD95">
            <v>44545</v>
          </cell>
          <cell r="AE95">
            <v>319092335.79812795</v>
          </cell>
          <cell r="AF95" t="str">
            <v>operaciones conexas deuda ext</v>
          </cell>
        </row>
        <row r="96">
          <cell r="A96">
            <v>2035</v>
          </cell>
          <cell r="B96">
            <v>2.1478500000000001E-2</v>
          </cell>
          <cell r="C96">
            <v>1.6120966823884201E-2</v>
          </cell>
          <cell r="D96">
            <v>0.04</v>
          </cell>
          <cell r="E96">
            <v>6.2402640000000176E-2</v>
          </cell>
          <cell r="F96">
            <v>7.6100000000000001E-2</v>
          </cell>
          <cell r="AC96">
            <v>45</v>
          </cell>
          <cell r="AD96">
            <v>44910</v>
          </cell>
          <cell r="AE96">
            <v>366956186.1678471</v>
          </cell>
          <cell r="AF96" t="str">
            <v>operaciones conexas deuda ext</v>
          </cell>
        </row>
        <row r="97">
          <cell r="A97">
            <v>2036</v>
          </cell>
          <cell r="B97">
            <v>0.04</v>
          </cell>
          <cell r="C97">
            <v>1.6120966823884201E-2</v>
          </cell>
          <cell r="D97">
            <v>0.04</v>
          </cell>
          <cell r="E97">
            <v>6.2402640000000176E-2</v>
          </cell>
          <cell r="F97">
            <v>7.6100000000000001E-2</v>
          </cell>
          <cell r="AC97">
            <v>45</v>
          </cell>
          <cell r="AD97">
            <v>45275</v>
          </cell>
          <cell r="AE97">
            <v>421999614.09302413</v>
          </cell>
          <cell r="AF97">
            <v>0</v>
          </cell>
        </row>
        <row r="98">
          <cell r="A98">
            <v>2037</v>
          </cell>
          <cell r="B98">
            <v>0.04</v>
          </cell>
          <cell r="C98">
            <v>1.6120966823884201E-2</v>
          </cell>
          <cell r="D98">
            <v>0.04</v>
          </cell>
          <cell r="E98">
            <v>6.2402640000000176E-2</v>
          </cell>
          <cell r="F98">
            <v>7.6100000000000001E-2</v>
          </cell>
          <cell r="AC98">
            <v>45</v>
          </cell>
          <cell r="AD98">
            <v>45641</v>
          </cell>
          <cell r="AE98">
            <v>485299556.20697773</v>
          </cell>
          <cell r="AF98">
            <v>0</v>
          </cell>
        </row>
        <row r="99">
          <cell r="A99">
            <v>2038</v>
          </cell>
          <cell r="B99">
            <v>0.04</v>
          </cell>
          <cell r="C99">
            <v>1.6120966823884201E-2</v>
          </cell>
          <cell r="D99">
            <v>0.04</v>
          </cell>
          <cell r="E99">
            <v>6.2402640000000176E-2</v>
          </cell>
          <cell r="F99">
            <v>7.6100000000000001E-2</v>
          </cell>
          <cell r="AC99">
            <v>55</v>
          </cell>
          <cell r="AD99">
            <v>41958</v>
          </cell>
          <cell r="AE99">
            <v>220095000</v>
          </cell>
          <cell r="AF99" t="str">
            <v>costos anuales recurrentes emision bono 2014.</v>
          </cell>
        </row>
        <row r="100">
          <cell r="A100">
            <v>2039</v>
          </cell>
          <cell r="B100">
            <v>0.04</v>
          </cell>
          <cell r="C100">
            <v>1.6120966823884201E-2</v>
          </cell>
          <cell r="D100">
            <v>0.04</v>
          </cell>
          <cell r="E100">
            <v>6.2402640000000176E-2</v>
          </cell>
          <cell r="F100">
            <v>7.6100000000000001E-2</v>
          </cell>
          <cell r="AC100">
            <v>55</v>
          </cell>
          <cell r="AD100">
            <v>42323</v>
          </cell>
          <cell r="AE100">
            <v>226697850</v>
          </cell>
          <cell r="AF100" t="str">
            <v>costos anuales recurrentes emision bono 2014.</v>
          </cell>
        </row>
        <row r="101">
          <cell r="A101">
            <v>2040</v>
          </cell>
          <cell r="B101">
            <v>0.04</v>
          </cell>
          <cell r="C101">
            <v>1.6120966823884201E-2</v>
          </cell>
          <cell r="D101">
            <v>0.04</v>
          </cell>
          <cell r="E101">
            <v>6.2402640000000176E-2</v>
          </cell>
          <cell r="F101">
            <v>7.6100000000000001E-2</v>
          </cell>
          <cell r="AC101">
            <v>55</v>
          </cell>
          <cell r="AD101">
            <v>42689</v>
          </cell>
          <cell r="AE101">
            <v>233498785.5</v>
          </cell>
          <cell r="AF101" t="str">
            <v>costos anuales recurrentes emision bono 2014.</v>
          </cell>
        </row>
        <row r="102">
          <cell r="A102">
            <v>2041</v>
          </cell>
          <cell r="B102">
            <v>0.04</v>
          </cell>
          <cell r="C102">
            <v>1.6120966823884201E-2</v>
          </cell>
          <cell r="D102">
            <v>0.04</v>
          </cell>
          <cell r="E102">
            <v>6.2402640000000176E-2</v>
          </cell>
          <cell r="F102">
            <v>7.6100000000000001E-2</v>
          </cell>
          <cell r="AC102">
            <v>55</v>
          </cell>
          <cell r="AD102">
            <v>43054</v>
          </cell>
          <cell r="AE102">
            <v>240503749.065</v>
          </cell>
          <cell r="AF102" t="str">
            <v>costos anuales recurrentes emision bono 2014.</v>
          </cell>
        </row>
        <row r="103">
          <cell r="A103">
            <v>2042</v>
          </cell>
          <cell r="B103">
            <v>0.04</v>
          </cell>
          <cell r="C103">
            <v>1.6120966823884201E-2</v>
          </cell>
          <cell r="D103">
            <v>0.04</v>
          </cell>
          <cell r="E103">
            <v>6.2402640000000176E-2</v>
          </cell>
          <cell r="F103">
            <v>7.6100000000000001E-2</v>
          </cell>
          <cell r="AC103">
            <v>55</v>
          </cell>
          <cell r="AD103">
            <v>43419</v>
          </cell>
          <cell r="AE103">
            <v>247718861.53694999</v>
          </cell>
          <cell r="AF103" t="str">
            <v>costos anuales recurrentes emision bono 2014.</v>
          </cell>
        </row>
        <row r="104">
          <cell r="AC104">
            <v>55</v>
          </cell>
          <cell r="AD104">
            <v>43784</v>
          </cell>
          <cell r="AE104">
            <v>255150427.38305849</v>
          </cell>
          <cell r="AF104" t="str">
            <v>costos anuales recurrentes emision bono 2014.</v>
          </cell>
        </row>
        <row r="105">
          <cell r="AC105">
            <v>55</v>
          </cell>
          <cell r="AD105">
            <v>44150</v>
          </cell>
          <cell r="AE105">
            <v>262804940.20455024</v>
          </cell>
          <cell r="AF105" t="str">
            <v>costos anuales recurrentes emision bono 2014.</v>
          </cell>
        </row>
        <row r="106">
          <cell r="AC106">
            <v>55</v>
          </cell>
          <cell r="AD106">
            <v>44515</v>
          </cell>
          <cell r="AE106">
            <v>270689088.41068673</v>
          </cell>
          <cell r="AF106" t="str">
            <v>costos anuales recurrentes emision bono 2014.</v>
          </cell>
        </row>
        <row r="107">
          <cell r="AC107">
            <v>55</v>
          </cell>
          <cell r="AD107">
            <v>44880</v>
          </cell>
          <cell r="AE107">
            <v>278809761.06300735</v>
          </cell>
          <cell r="AF107" t="str">
            <v>costos anuales recurrentes emision bono 2014.</v>
          </cell>
        </row>
        <row r="108">
          <cell r="AC108">
            <v>55</v>
          </cell>
          <cell r="AD108">
            <v>45245</v>
          </cell>
          <cell r="AE108">
            <v>287174053.89489758</v>
          </cell>
          <cell r="AF108" t="str">
            <v>costos anuales recurrentes emision bono 2014.</v>
          </cell>
        </row>
        <row r="109">
          <cell r="AC109">
            <v>55</v>
          </cell>
          <cell r="AD109">
            <v>45611</v>
          </cell>
          <cell r="AE109">
            <v>295789275.5117445</v>
          </cell>
          <cell r="AF109" t="str">
            <v>costos anuales recurrentes emision bono 2014.</v>
          </cell>
        </row>
        <row r="110">
          <cell r="AC110">
            <v>55</v>
          </cell>
          <cell r="AD110">
            <v>45976</v>
          </cell>
          <cell r="AE110">
            <v>304662953.77709687</v>
          </cell>
          <cell r="AF110" t="str">
            <v>costos anuales recurrentes emision bono 2014.</v>
          </cell>
        </row>
        <row r="111">
          <cell r="AC111">
            <v>55</v>
          </cell>
          <cell r="AD111">
            <v>46341</v>
          </cell>
          <cell r="AE111">
            <v>313802842.39040977</v>
          </cell>
          <cell r="AF111" t="str">
            <v>costos anuales recurrentes emision bono 2014.</v>
          </cell>
        </row>
        <row r="112">
          <cell r="AC112">
            <v>55</v>
          </cell>
          <cell r="AD112">
            <v>46706</v>
          </cell>
          <cell r="AE112">
            <v>323216927.66212207</v>
          </cell>
          <cell r="AF112" t="str">
            <v>costos anuales recurrentes emision bono 2014.</v>
          </cell>
        </row>
        <row r="113">
          <cell r="AC113">
            <v>55</v>
          </cell>
          <cell r="AD113">
            <v>47072</v>
          </cell>
          <cell r="AE113">
            <v>332913435.49198574</v>
          </cell>
          <cell r="AF113" t="str">
            <v>costos anuales recurrentes emision bono 2014.</v>
          </cell>
        </row>
        <row r="114">
          <cell r="AC114">
            <v>55</v>
          </cell>
          <cell r="AD114">
            <v>47437</v>
          </cell>
          <cell r="AE114">
            <v>342900838.55674529</v>
          </cell>
          <cell r="AF114" t="str">
            <v>costos anuales recurrentes emision bono 2014.</v>
          </cell>
        </row>
        <row r="115">
          <cell r="AC115">
            <v>55</v>
          </cell>
          <cell r="AD115">
            <v>47802</v>
          </cell>
          <cell r="AE115">
            <v>353187863.71344763</v>
          </cell>
          <cell r="AF115" t="str">
            <v>costos anuales recurrentes emision bono 2014.</v>
          </cell>
        </row>
        <row r="116">
          <cell r="AC116">
            <v>55</v>
          </cell>
          <cell r="AD116">
            <v>48167</v>
          </cell>
          <cell r="AE116">
            <v>363783499.62485105</v>
          </cell>
          <cell r="AF116" t="str">
            <v>costos anuales recurrentes emision bono 2014.</v>
          </cell>
        </row>
        <row r="117">
          <cell r="AC117">
            <v>55</v>
          </cell>
          <cell r="AD117">
            <v>48533</v>
          </cell>
          <cell r="AE117">
            <v>374697004.61359662</v>
          </cell>
          <cell r="AF117" t="str">
            <v>costos anuales recurrentes emision bono 2014.</v>
          </cell>
        </row>
        <row r="118">
          <cell r="AC118">
            <v>55</v>
          </cell>
          <cell r="AD118">
            <v>48898</v>
          </cell>
          <cell r="AE118">
            <v>385937914.7520045</v>
          </cell>
          <cell r="AF118" t="str">
            <v>costos anuales recurrentes emision bono 2014.</v>
          </cell>
        </row>
        <row r="119">
          <cell r="AC119">
            <v>56</v>
          </cell>
          <cell r="AD119">
            <v>41593</v>
          </cell>
          <cell r="AE119">
            <v>13509516667</v>
          </cell>
          <cell r="AF119" t="str">
            <v>Prima por recompra de bonos y gastos emisión.</v>
          </cell>
        </row>
        <row r="120">
          <cell r="AC120">
            <v>32</v>
          </cell>
          <cell r="AD120">
            <v>40685</v>
          </cell>
          <cell r="AE120">
            <v>1250000</v>
          </cell>
          <cell r="AF120" t="str">
            <v>comisión compromiso AFD/2014</v>
          </cell>
        </row>
        <row r="121">
          <cell r="AC121">
            <v>32</v>
          </cell>
          <cell r="AD121">
            <v>40816</v>
          </cell>
          <cell r="AE121">
            <v>271239.77048454381</v>
          </cell>
          <cell r="AF121" t="str">
            <v>comisión compromiso AFD/2014</v>
          </cell>
        </row>
        <row r="122">
          <cell r="AC122">
            <v>32</v>
          </cell>
          <cell r="AD122">
            <v>40999</v>
          </cell>
          <cell r="AE122">
            <v>237892.05002624859</v>
          </cell>
          <cell r="AF122" t="str">
            <v>comisión compromiso AFD/2014</v>
          </cell>
        </row>
        <row r="123">
          <cell r="AC123">
            <v>32</v>
          </cell>
          <cell r="AD123">
            <v>41182</v>
          </cell>
          <cell r="AE123">
            <v>247560.35153936627</v>
          </cell>
          <cell r="AF123" t="str">
            <v>comisión compromiso AFD/2014</v>
          </cell>
        </row>
        <row r="124">
          <cell r="AC124">
            <v>32</v>
          </cell>
          <cell r="AD124">
            <v>41364</v>
          </cell>
          <cell r="AE124">
            <v>246205.87988844956</v>
          </cell>
          <cell r="AF124" t="str">
            <v>comisión compromiso AFD/2014</v>
          </cell>
        </row>
        <row r="125">
          <cell r="AC125">
            <v>32</v>
          </cell>
          <cell r="AD125">
            <v>41547</v>
          </cell>
          <cell r="AE125">
            <v>238199.27016543364</v>
          </cell>
          <cell r="AF125" t="str">
            <v>comisión compromiso AFD/2014</v>
          </cell>
        </row>
        <row r="126">
          <cell r="AC126">
            <v>32</v>
          </cell>
          <cell r="AD126">
            <v>41729</v>
          </cell>
          <cell r="AE126">
            <v>124941.24826380005</v>
          </cell>
          <cell r="AF126" t="str">
            <v>comisión compromiso AFD/2014</v>
          </cell>
        </row>
        <row r="127">
          <cell r="AC127">
            <v>32</v>
          </cell>
          <cell r="AD127">
            <v>41912</v>
          </cell>
          <cell r="AE127">
            <v>87956.721864730585</v>
          </cell>
          <cell r="AF127" t="str">
            <v>comisión compromiso AFD/2014</v>
          </cell>
        </row>
        <row r="128">
          <cell r="AC128">
            <v>32</v>
          </cell>
          <cell r="AD128">
            <v>42094</v>
          </cell>
          <cell r="AE128">
            <v>0</v>
          </cell>
          <cell r="AF128" t="str">
            <v>comisión compromiso AFD/2014</v>
          </cell>
        </row>
        <row r="129">
          <cell r="AC129">
            <v>52</v>
          </cell>
          <cell r="AD129">
            <v>41810</v>
          </cell>
          <cell r="AE129">
            <v>905516667</v>
          </cell>
          <cell r="AF129" t="str">
            <v>Gastos emisión Bonos14</v>
          </cell>
        </row>
        <row r="130">
          <cell r="AC130">
            <v>53</v>
          </cell>
          <cell r="AD130">
            <v>41958</v>
          </cell>
          <cell r="AE130">
            <v>220095000</v>
          </cell>
          <cell r="AF130" t="str">
            <v>costos anuales recurrentes emision bono 2014.</v>
          </cell>
        </row>
        <row r="131">
          <cell r="AC131">
            <v>53</v>
          </cell>
          <cell r="AD131">
            <v>42323</v>
          </cell>
          <cell r="AE131">
            <v>226697850</v>
          </cell>
          <cell r="AF131" t="str">
            <v>costos anuales recurrentes emision bono 2014.</v>
          </cell>
        </row>
        <row r="132">
          <cell r="AC132">
            <v>53</v>
          </cell>
          <cell r="AD132">
            <v>42689</v>
          </cell>
          <cell r="AE132">
            <v>233498785.5</v>
          </cell>
          <cell r="AF132" t="str">
            <v>costos anuales recurrentes emision bono 2014.</v>
          </cell>
        </row>
        <row r="133">
          <cell r="AC133">
            <v>53</v>
          </cell>
          <cell r="AD133">
            <v>43054</v>
          </cell>
          <cell r="AE133">
            <v>240503749.065</v>
          </cell>
          <cell r="AF133" t="str">
            <v>costos anuales recurrentes emision bono 2014.</v>
          </cell>
        </row>
        <row r="134">
          <cell r="AC134">
            <v>53</v>
          </cell>
          <cell r="AD134">
            <v>43419</v>
          </cell>
          <cell r="AE134">
            <v>247718861.53694999</v>
          </cell>
          <cell r="AF134" t="str">
            <v>costos anuales recurrentes emision bono 2014.</v>
          </cell>
        </row>
        <row r="135">
          <cell r="AC135">
            <v>53</v>
          </cell>
          <cell r="AD135">
            <v>43784</v>
          </cell>
          <cell r="AE135">
            <v>255150427.38305849</v>
          </cell>
          <cell r="AF135" t="str">
            <v>costos anuales recurrentes emision bono 2014.</v>
          </cell>
        </row>
        <row r="136">
          <cell r="AC136">
            <v>53</v>
          </cell>
          <cell r="AD136">
            <v>44150</v>
          </cell>
          <cell r="AE136">
            <v>262804940.20455024</v>
          </cell>
          <cell r="AF136" t="str">
            <v>costos anuales recurrentes emision bono 2014.</v>
          </cell>
        </row>
        <row r="137">
          <cell r="AC137">
            <v>53</v>
          </cell>
          <cell r="AD137">
            <v>44515</v>
          </cell>
          <cell r="AE137">
            <v>270689088.41068673</v>
          </cell>
          <cell r="AF137" t="str">
            <v>costos anuales recurrentes emision bono 2014.</v>
          </cell>
        </row>
        <row r="138">
          <cell r="AC138">
            <v>53</v>
          </cell>
          <cell r="AD138">
            <v>44880</v>
          </cell>
          <cell r="AE138">
            <v>278809761.06300735</v>
          </cell>
          <cell r="AF138" t="str">
            <v>costos anuales recurrentes emision bono 2014.</v>
          </cell>
        </row>
        <row r="139">
          <cell r="AC139">
            <v>53</v>
          </cell>
          <cell r="AD139">
            <v>45245</v>
          </cell>
          <cell r="AE139">
            <v>287174053.89489758</v>
          </cell>
          <cell r="AF139" t="str">
            <v>costos anuales recurrentes emision bono 2014.</v>
          </cell>
        </row>
        <row r="140">
          <cell r="AC140">
            <v>53</v>
          </cell>
          <cell r="AD140">
            <v>45611</v>
          </cell>
          <cell r="AE140">
            <v>295789275.5117445</v>
          </cell>
          <cell r="AF140" t="str">
            <v>costos anuales recurrentes emision bono 2014.</v>
          </cell>
        </row>
        <row r="141">
          <cell r="AC141">
            <v>53</v>
          </cell>
          <cell r="AD141">
            <v>45976</v>
          </cell>
          <cell r="AE141">
            <v>304662953.77709687</v>
          </cell>
          <cell r="AF141" t="str">
            <v>costos anuales recurrentes emision bono 2014.</v>
          </cell>
        </row>
        <row r="142">
          <cell r="AC142">
            <v>53</v>
          </cell>
          <cell r="AD142">
            <v>46341</v>
          </cell>
          <cell r="AE142">
            <v>313802842.39040977</v>
          </cell>
          <cell r="AF142" t="str">
            <v>costos anuales recurrentes emision bono 2014.</v>
          </cell>
        </row>
        <row r="143">
          <cell r="AC143">
            <v>53</v>
          </cell>
          <cell r="AD143">
            <v>46706</v>
          </cell>
          <cell r="AE143">
            <v>323216927.66212207</v>
          </cell>
          <cell r="AF143" t="str">
            <v>costos anuales recurrentes emision bono 2014.</v>
          </cell>
        </row>
        <row r="144">
          <cell r="AC144">
            <v>53</v>
          </cell>
          <cell r="AD144">
            <v>47072</v>
          </cell>
          <cell r="AE144">
            <v>332913435.49198574</v>
          </cell>
          <cell r="AF144" t="str">
            <v>costos anuales recurrentes emision bono 2014.</v>
          </cell>
        </row>
        <row r="145">
          <cell r="AC145">
            <v>53</v>
          </cell>
          <cell r="AD145">
            <v>47437</v>
          </cell>
          <cell r="AE145">
            <v>342900838.55674529</v>
          </cell>
          <cell r="AF145" t="str">
            <v>costos anuales recurrentes emision bono 2014.</v>
          </cell>
        </row>
        <row r="146">
          <cell r="AC146">
            <v>53</v>
          </cell>
          <cell r="AD146">
            <v>47802</v>
          </cell>
          <cell r="AE146">
            <v>353187863.71344763</v>
          </cell>
          <cell r="AF146" t="str">
            <v>costos anuales recurrentes emision bono 2014.</v>
          </cell>
        </row>
        <row r="147">
          <cell r="AC147">
            <v>53</v>
          </cell>
          <cell r="AD147">
            <v>48167</v>
          </cell>
          <cell r="AE147">
            <v>363783499.62485105</v>
          </cell>
          <cell r="AF147" t="str">
            <v>costos anuales recurrentes emision bono 2014.</v>
          </cell>
        </row>
        <row r="148">
          <cell r="AC148">
            <v>53</v>
          </cell>
          <cell r="AD148">
            <v>48533</v>
          </cell>
          <cell r="AE148">
            <v>374697004.61359662</v>
          </cell>
          <cell r="AF148" t="str">
            <v>costos anuales recurrentes emision bono 2014.</v>
          </cell>
        </row>
        <row r="149">
          <cell r="AC149">
            <v>53</v>
          </cell>
          <cell r="AD149">
            <v>48898</v>
          </cell>
          <cell r="AE149">
            <v>385937914.7520045</v>
          </cell>
          <cell r="AF149" t="str">
            <v>costos anuales recurrentes emision bono 2014.</v>
          </cell>
        </row>
        <row r="150">
          <cell r="AC150">
            <v>0</v>
          </cell>
          <cell r="AD150">
            <v>0</v>
          </cell>
          <cell r="AE150">
            <v>0</v>
          </cell>
          <cell r="AF150">
            <v>0</v>
          </cell>
        </row>
        <row r="151">
          <cell r="AC151">
            <v>0</v>
          </cell>
          <cell r="AD151">
            <v>0</v>
          </cell>
          <cell r="AE151">
            <v>0</v>
          </cell>
          <cell r="AF151">
            <v>0</v>
          </cell>
        </row>
        <row r="152">
          <cell r="AC152">
            <v>0</v>
          </cell>
          <cell r="AD152">
            <v>0</v>
          </cell>
          <cell r="AE152">
            <v>0</v>
          </cell>
          <cell r="AF152">
            <v>0</v>
          </cell>
        </row>
        <row r="153">
          <cell r="AC153">
            <v>0</v>
          </cell>
          <cell r="AD153">
            <v>0</v>
          </cell>
          <cell r="AE153">
            <v>0</v>
          </cell>
          <cell r="AF153">
            <v>0</v>
          </cell>
        </row>
        <row r="154">
          <cell r="AC154">
            <v>0</v>
          </cell>
          <cell r="AD154">
            <v>0</v>
          </cell>
          <cell r="AE154">
            <v>0</v>
          </cell>
          <cell r="AF154">
            <v>0</v>
          </cell>
        </row>
        <row r="155">
          <cell r="AC155">
            <v>0</v>
          </cell>
          <cell r="AD155">
            <v>0</v>
          </cell>
          <cell r="AE155">
            <v>0</v>
          </cell>
          <cell r="AF155">
            <v>0</v>
          </cell>
        </row>
        <row r="156">
          <cell r="AC156">
            <v>0</v>
          </cell>
          <cell r="AD156">
            <v>0</v>
          </cell>
          <cell r="AE156">
            <v>0</v>
          </cell>
          <cell r="AF156">
            <v>0</v>
          </cell>
        </row>
        <row r="157">
          <cell r="AC157">
            <v>0</v>
          </cell>
          <cell r="AD157">
            <v>0</v>
          </cell>
          <cell r="AE157">
            <v>0</v>
          </cell>
          <cell r="AF157">
            <v>0</v>
          </cell>
        </row>
        <row r="158">
          <cell r="AC158">
            <v>0</v>
          </cell>
          <cell r="AD158">
            <v>0</v>
          </cell>
          <cell r="AE158">
            <v>0</v>
          </cell>
          <cell r="AF158">
            <v>0</v>
          </cell>
        </row>
        <row r="159">
          <cell r="AC159">
            <v>0</v>
          </cell>
          <cell r="AD159">
            <v>0</v>
          </cell>
          <cell r="AE159">
            <v>0</v>
          </cell>
          <cell r="AF159">
            <v>0</v>
          </cell>
        </row>
        <row r="160">
          <cell r="AC160">
            <v>0</v>
          </cell>
          <cell r="AD160">
            <v>0</v>
          </cell>
          <cell r="AE160">
            <v>0</v>
          </cell>
          <cell r="AF160">
            <v>0</v>
          </cell>
        </row>
        <row r="161">
          <cell r="AC161">
            <v>0</v>
          </cell>
          <cell r="AD161">
            <v>0</v>
          </cell>
          <cell r="AE161">
            <v>0</v>
          </cell>
          <cell r="AF161">
            <v>0</v>
          </cell>
        </row>
        <row r="162">
          <cell r="AC162">
            <v>0</v>
          </cell>
          <cell r="AD162">
            <v>0</v>
          </cell>
          <cell r="AE162">
            <v>0</v>
          </cell>
          <cell r="AF162">
            <v>0</v>
          </cell>
        </row>
        <row r="163">
          <cell r="AC163">
            <v>0</v>
          </cell>
          <cell r="AD163">
            <v>0</v>
          </cell>
          <cell r="AE163">
            <v>0</v>
          </cell>
          <cell r="AF163">
            <v>0</v>
          </cell>
        </row>
        <row r="164">
          <cell r="AC164">
            <v>0</v>
          </cell>
          <cell r="AD164">
            <v>0</v>
          </cell>
          <cell r="AE164">
            <v>0</v>
          </cell>
          <cell r="AF164">
            <v>0</v>
          </cell>
        </row>
        <row r="165">
          <cell r="AC165">
            <v>0</v>
          </cell>
          <cell r="AD165">
            <v>0</v>
          </cell>
          <cell r="AE165">
            <v>0</v>
          </cell>
          <cell r="AF165">
            <v>0</v>
          </cell>
        </row>
        <row r="166">
          <cell r="AC166">
            <v>0</v>
          </cell>
          <cell r="AD166">
            <v>0</v>
          </cell>
          <cell r="AE166">
            <v>0</v>
          </cell>
          <cell r="AF166">
            <v>0</v>
          </cell>
        </row>
        <row r="167">
          <cell r="AC167">
            <v>0</v>
          </cell>
          <cell r="AD167">
            <v>0</v>
          </cell>
          <cell r="AE167">
            <v>0</v>
          </cell>
          <cell r="AF167">
            <v>0</v>
          </cell>
        </row>
        <row r="168">
          <cell r="AC168">
            <v>0</v>
          </cell>
          <cell r="AD168">
            <v>0</v>
          </cell>
          <cell r="AE168">
            <v>0</v>
          </cell>
          <cell r="AF168">
            <v>0</v>
          </cell>
        </row>
        <row r="169">
          <cell r="AC169">
            <v>0</v>
          </cell>
          <cell r="AD169">
            <v>0</v>
          </cell>
          <cell r="AE169">
            <v>0</v>
          </cell>
          <cell r="AF169">
            <v>0</v>
          </cell>
        </row>
        <row r="170">
          <cell r="AC170">
            <v>0</v>
          </cell>
          <cell r="AD170">
            <v>0</v>
          </cell>
          <cell r="AE170">
            <v>0</v>
          </cell>
          <cell r="AF170">
            <v>0</v>
          </cell>
        </row>
        <row r="171">
          <cell r="AC171">
            <v>0</v>
          </cell>
          <cell r="AD171">
            <v>0</v>
          </cell>
          <cell r="AE171">
            <v>0</v>
          </cell>
          <cell r="AF171">
            <v>0</v>
          </cell>
        </row>
        <row r="172">
          <cell r="AC172">
            <v>0</v>
          </cell>
          <cell r="AD172">
            <v>0</v>
          </cell>
          <cell r="AE172">
            <v>0</v>
          </cell>
          <cell r="AF172">
            <v>0</v>
          </cell>
        </row>
        <row r="173">
          <cell r="AC173">
            <v>0</v>
          </cell>
          <cell r="AD173">
            <v>0</v>
          </cell>
          <cell r="AE173">
            <v>0</v>
          </cell>
          <cell r="AF173">
            <v>0</v>
          </cell>
        </row>
        <row r="174">
          <cell r="AC174">
            <v>0</v>
          </cell>
          <cell r="AD174">
            <v>0</v>
          </cell>
          <cell r="AE174">
            <v>0</v>
          </cell>
          <cell r="AF174">
            <v>0</v>
          </cell>
        </row>
        <row r="175">
          <cell r="AC175">
            <v>0</v>
          </cell>
          <cell r="AD175">
            <v>0</v>
          </cell>
          <cell r="AE175">
            <v>0</v>
          </cell>
          <cell r="AF175">
            <v>0</v>
          </cell>
        </row>
        <row r="176">
          <cell r="AC176">
            <v>0</v>
          </cell>
          <cell r="AD176">
            <v>0</v>
          </cell>
          <cell r="AE176">
            <v>0</v>
          </cell>
          <cell r="AF176">
            <v>0</v>
          </cell>
        </row>
        <row r="177">
          <cell r="AC177">
            <v>0</v>
          </cell>
          <cell r="AD177">
            <v>0</v>
          </cell>
          <cell r="AE177">
            <v>0</v>
          </cell>
          <cell r="AF177">
            <v>0</v>
          </cell>
        </row>
        <row r="178">
          <cell r="AC178">
            <v>0</v>
          </cell>
          <cell r="AD178">
            <v>0</v>
          </cell>
          <cell r="AE178">
            <v>0</v>
          </cell>
          <cell r="AF178">
            <v>0</v>
          </cell>
        </row>
        <row r="179">
          <cell r="AC179">
            <v>0</v>
          </cell>
          <cell r="AD179">
            <v>0</v>
          </cell>
          <cell r="AE179">
            <v>0</v>
          </cell>
          <cell r="AF179">
            <v>0</v>
          </cell>
        </row>
        <row r="180">
          <cell r="AC180">
            <v>0</v>
          </cell>
          <cell r="AD180">
            <v>0</v>
          </cell>
          <cell r="AE180">
            <v>0</v>
          </cell>
          <cell r="AF180">
            <v>0</v>
          </cell>
        </row>
        <row r="181">
          <cell r="AC181">
            <v>0</v>
          </cell>
          <cell r="AD181">
            <v>0</v>
          </cell>
          <cell r="AE181">
            <v>0</v>
          </cell>
          <cell r="AF181">
            <v>0</v>
          </cell>
        </row>
        <row r="182">
          <cell r="AC182">
            <v>0</v>
          </cell>
          <cell r="AD182">
            <v>0</v>
          </cell>
          <cell r="AE182">
            <v>0</v>
          </cell>
          <cell r="AF182">
            <v>0</v>
          </cell>
        </row>
        <row r="183">
          <cell r="AC183">
            <v>0</v>
          </cell>
          <cell r="AD183">
            <v>0</v>
          </cell>
          <cell r="AE183">
            <v>0</v>
          </cell>
          <cell r="AF183">
            <v>0</v>
          </cell>
        </row>
        <row r="184">
          <cell r="AC184">
            <v>0</v>
          </cell>
          <cell r="AD184">
            <v>0</v>
          </cell>
          <cell r="AE184">
            <v>0</v>
          </cell>
          <cell r="AF184">
            <v>0</v>
          </cell>
        </row>
        <row r="185">
          <cell r="AC185">
            <v>0</v>
          </cell>
          <cell r="AD185">
            <v>0</v>
          </cell>
          <cell r="AE185">
            <v>0</v>
          </cell>
          <cell r="AF185">
            <v>0</v>
          </cell>
        </row>
        <row r="186">
          <cell r="AC186">
            <v>0</v>
          </cell>
          <cell r="AD186">
            <v>0</v>
          </cell>
          <cell r="AE186">
            <v>0</v>
          </cell>
          <cell r="AF186">
            <v>0</v>
          </cell>
        </row>
        <row r="187">
          <cell r="AC187">
            <v>0</v>
          </cell>
          <cell r="AD187">
            <v>0</v>
          </cell>
          <cell r="AE187">
            <v>0</v>
          </cell>
          <cell r="AF187">
            <v>0</v>
          </cell>
        </row>
        <row r="188">
          <cell r="AC188">
            <v>0</v>
          </cell>
          <cell r="AD188">
            <v>0</v>
          </cell>
          <cell r="AE188">
            <v>0</v>
          </cell>
          <cell r="AF188">
            <v>0</v>
          </cell>
        </row>
        <row r="189">
          <cell r="AC189">
            <v>0</v>
          </cell>
          <cell r="AD189">
            <v>0</v>
          </cell>
          <cell r="AE189">
            <v>0</v>
          </cell>
          <cell r="AF189">
            <v>0</v>
          </cell>
        </row>
        <row r="190">
          <cell r="AC190">
            <v>0</v>
          </cell>
          <cell r="AD190">
            <v>0</v>
          </cell>
          <cell r="AE190">
            <v>0</v>
          </cell>
          <cell r="AF190">
            <v>0</v>
          </cell>
        </row>
        <row r="191">
          <cell r="AC191">
            <v>0</v>
          </cell>
          <cell r="AD191">
            <v>0</v>
          </cell>
          <cell r="AE191">
            <v>0</v>
          </cell>
          <cell r="AF191">
            <v>0</v>
          </cell>
        </row>
        <row r="192">
          <cell r="AC192">
            <v>0</v>
          </cell>
          <cell r="AD192">
            <v>0</v>
          </cell>
          <cell r="AE192">
            <v>0</v>
          </cell>
          <cell r="AF192">
            <v>0</v>
          </cell>
        </row>
        <row r="193">
          <cell r="AC193">
            <v>0</v>
          </cell>
          <cell r="AD193">
            <v>0</v>
          </cell>
          <cell r="AE193">
            <v>0</v>
          </cell>
          <cell r="AF193">
            <v>0</v>
          </cell>
        </row>
        <row r="194">
          <cell r="AC194">
            <v>0</v>
          </cell>
          <cell r="AD194">
            <v>0</v>
          </cell>
          <cell r="AE194">
            <v>0</v>
          </cell>
          <cell r="AF194">
            <v>0</v>
          </cell>
        </row>
        <row r="195">
          <cell r="AC195">
            <v>0</v>
          </cell>
          <cell r="AD195">
            <v>0</v>
          </cell>
          <cell r="AE195">
            <v>0</v>
          </cell>
          <cell r="AF195">
            <v>0</v>
          </cell>
        </row>
        <row r="196">
          <cell r="AC196">
            <v>0</v>
          </cell>
          <cell r="AD196">
            <v>0</v>
          </cell>
          <cell r="AE196">
            <v>0</v>
          </cell>
          <cell r="AF196">
            <v>0</v>
          </cell>
        </row>
        <row r="197">
          <cell r="AC197">
            <v>0</v>
          </cell>
          <cell r="AD197">
            <v>0</v>
          </cell>
          <cell r="AE197">
            <v>0</v>
          </cell>
          <cell r="AF197">
            <v>0</v>
          </cell>
        </row>
        <row r="198">
          <cell r="AC198">
            <v>0</v>
          </cell>
          <cell r="AD198">
            <v>0</v>
          </cell>
          <cell r="AE198">
            <v>0</v>
          </cell>
          <cell r="AF198">
            <v>0</v>
          </cell>
        </row>
        <row r="199">
          <cell r="AC199">
            <v>0</v>
          </cell>
          <cell r="AD199">
            <v>0</v>
          </cell>
          <cell r="AE199">
            <v>0</v>
          </cell>
          <cell r="AF199">
            <v>0</v>
          </cell>
        </row>
        <row r="200">
          <cell r="AC200">
            <v>0</v>
          </cell>
          <cell r="AD200">
            <v>0</v>
          </cell>
          <cell r="AE200">
            <v>0</v>
          </cell>
          <cell r="AF200">
            <v>0</v>
          </cell>
        </row>
        <row r="201">
          <cell r="AC201">
            <v>0</v>
          </cell>
          <cell r="AD201">
            <v>0</v>
          </cell>
          <cell r="AE201">
            <v>0</v>
          </cell>
          <cell r="AF201">
            <v>0</v>
          </cell>
        </row>
        <row r="202">
          <cell r="AC202">
            <v>0</v>
          </cell>
          <cell r="AD202">
            <v>0</v>
          </cell>
          <cell r="AE202">
            <v>0</v>
          </cell>
          <cell r="AF202">
            <v>0</v>
          </cell>
        </row>
        <row r="203">
          <cell r="AC203">
            <v>0</v>
          </cell>
          <cell r="AD203">
            <v>0</v>
          </cell>
          <cell r="AE203">
            <v>0</v>
          </cell>
          <cell r="AF203">
            <v>0</v>
          </cell>
        </row>
        <row r="204">
          <cell r="AC204">
            <v>0</v>
          </cell>
          <cell r="AD204">
            <v>0</v>
          </cell>
          <cell r="AE204">
            <v>0</v>
          </cell>
          <cell r="AF204">
            <v>0</v>
          </cell>
        </row>
        <row r="205">
          <cell r="AC205">
            <v>0</v>
          </cell>
          <cell r="AD205">
            <v>0</v>
          </cell>
          <cell r="AE205">
            <v>0</v>
          </cell>
          <cell r="AF205">
            <v>0</v>
          </cell>
        </row>
        <row r="206">
          <cell r="AC206">
            <v>0</v>
          </cell>
          <cell r="AD206">
            <v>0</v>
          </cell>
          <cell r="AE206">
            <v>0</v>
          </cell>
          <cell r="AF206">
            <v>0</v>
          </cell>
        </row>
        <row r="207">
          <cell r="AC207">
            <v>0</v>
          </cell>
          <cell r="AD207">
            <v>0</v>
          </cell>
          <cell r="AE207">
            <v>0</v>
          </cell>
          <cell r="AF207">
            <v>0</v>
          </cell>
        </row>
        <row r="208">
          <cell r="AC208">
            <v>0</v>
          </cell>
          <cell r="AD208">
            <v>0</v>
          </cell>
          <cell r="AE208">
            <v>0</v>
          </cell>
          <cell r="AF208">
            <v>0</v>
          </cell>
        </row>
        <row r="209">
          <cell r="AC209">
            <v>0</v>
          </cell>
          <cell r="AD209">
            <v>0</v>
          </cell>
          <cell r="AE209">
            <v>0</v>
          </cell>
          <cell r="AF209">
            <v>0</v>
          </cell>
        </row>
        <row r="210">
          <cell r="AC210">
            <v>0</v>
          </cell>
          <cell r="AD210">
            <v>0</v>
          </cell>
          <cell r="AE210">
            <v>0</v>
          </cell>
          <cell r="AF210">
            <v>0</v>
          </cell>
        </row>
        <row r="211">
          <cell r="AC211">
            <v>0</v>
          </cell>
          <cell r="AD211">
            <v>0</v>
          </cell>
          <cell r="AE211">
            <v>0</v>
          </cell>
          <cell r="AF211">
            <v>0</v>
          </cell>
        </row>
        <row r="212">
          <cell r="AC212">
            <v>0</v>
          </cell>
          <cell r="AD212">
            <v>0</v>
          </cell>
          <cell r="AE212">
            <v>0</v>
          </cell>
          <cell r="AF212">
            <v>0</v>
          </cell>
        </row>
        <row r="213">
          <cell r="AC213">
            <v>0</v>
          </cell>
          <cell r="AD213">
            <v>0</v>
          </cell>
          <cell r="AE213">
            <v>0</v>
          </cell>
          <cell r="AF213">
            <v>0</v>
          </cell>
        </row>
        <row r="214">
          <cell r="AC214">
            <v>0</v>
          </cell>
          <cell r="AD214">
            <v>0</v>
          </cell>
          <cell r="AE214">
            <v>0</v>
          </cell>
          <cell r="AF214">
            <v>0</v>
          </cell>
        </row>
        <row r="215">
          <cell r="AC215">
            <v>0</v>
          </cell>
          <cell r="AD215">
            <v>0</v>
          </cell>
          <cell r="AE215">
            <v>0</v>
          </cell>
          <cell r="AF215">
            <v>0</v>
          </cell>
        </row>
        <row r="216">
          <cell r="AC216">
            <v>0</v>
          </cell>
          <cell r="AD216">
            <v>0</v>
          </cell>
          <cell r="AE216">
            <v>0</v>
          </cell>
          <cell r="AF216">
            <v>0</v>
          </cell>
        </row>
        <row r="217">
          <cell r="AC217">
            <v>0</v>
          </cell>
          <cell r="AD217">
            <v>0</v>
          </cell>
          <cell r="AE217">
            <v>0</v>
          </cell>
          <cell r="AF217">
            <v>0</v>
          </cell>
        </row>
        <row r="218">
          <cell r="AC218">
            <v>0</v>
          </cell>
          <cell r="AD218">
            <v>0</v>
          </cell>
          <cell r="AE218">
            <v>0</v>
          </cell>
          <cell r="AF218">
            <v>0</v>
          </cell>
        </row>
        <row r="219">
          <cell r="AC219">
            <v>0</v>
          </cell>
          <cell r="AD219">
            <v>0</v>
          </cell>
          <cell r="AE219">
            <v>0</v>
          </cell>
          <cell r="AF219">
            <v>0</v>
          </cell>
        </row>
        <row r="220">
          <cell r="AC220">
            <v>0</v>
          </cell>
          <cell r="AD220">
            <v>0</v>
          </cell>
          <cell r="AE220">
            <v>0</v>
          </cell>
          <cell r="AF220">
            <v>0</v>
          </cell>
        </row>
        <row r="221">
          <cell r="AC221">
            <v>0</v>
          </cell>
          <cell r="AD221">
            <v>0</v>
          </cell>
          <cell r="AE221">
            <v>0</v>
          </cell>
          <cell r="AF221">
            <v>0</v>
          </cell>
        </row>
        <row r="222">
          <cell r="AC222">
            <v>0</v>
          </cell>
          <cell r="AD222">
            <v>0</v>
          </cell>
          <cell r="AE222">
            <v>0</v>
          </cell>
          <cell r="AF222">
            <v>0</v>
          </cell>
        </row>
        <row r="223">
          <cell r="AC223">
            <v>0</v>
          </cell>
          <cell r="AD223">
            <v>0</v>
          </cell>
          <cell r="AE223">
            <v>0</v>
          </cell>
          <cell r="AF223">
            <v>0</v>
          </cell>
        </row>
        <row r="224">
          <cell r="AC224">
            <v>0</v>
          </cell>
          <cell r="AD224">
            <v>0</v>
          </cell>
          <cell r="AE224">
            <v>0</v>
          </cell>
          <cell r="AF224">
            <v>0</v>
          </cell>
        </row>
        <row r="225">
          <cell r="AC225">
            <v>0</v>
          </cell>
          <cell r="AD225">
            <v>0</v>
          </cell>
          <cell r="AE225">
            <v>0</v>
          </cell>
          <cell r="AF225">
            <v>0</v>
          </cell>
        </row>
        <row r="226">
          <cell r="AC226">
            <v>0</v>
          </cell>
          <cell r="AD226">
            <v>0</v>
          </cell>
          <cell r="AE226">
            <v>0</v>
          </cell>
          <cell r="AF226">
            <v>0</v>
          </cell>
        </row>
        <row r="227">
          <cell r="AC227">
            <v>0</v>
          </cell>
          <cell r="AD227">
            <v>0</v>
          </cell>
          <cell r="AE227">
            <v>0</v>
          </cell>
          <cell r="AF227">
            <v>0</v>
          </cell>
        </row>
        <row r="228">
          <cell r="AC228">
            <v>0</v>
          </cell>
          <cell r="AD228">
            <v>0</v>
          </cell>
          <cell r="AE228">
            <v>0</v>
          </cell>
          <cell r="AF228">
            <v>0</v>
          </cell>
        </row>
        <row r="229">
          <cell r="AC229">
            <v>0</v>
          </cell>
          <cell r="AD229">
            <v>0</v>
          </cell>
          <cell r="AE229">
            <v>0</v>
          </cell>
          <cell r="AF229">
            <v>0</v>
          </cell>
        </row>
        <row r="230">
          <cell r="AC230">
            <v>0</v>
          </cell>
          <cell r="AD230">
            <v>0</v>
          </cell>
          <cell r="AE230">
            <v>0</v>
          </cell>
          <cell r="AF230">
            <v>0</v>
          </cell>
        </row>
        <row r="231">
          <cell r="AC231">
            <v>0</v>
          </cell>
          <cell r="AD231">
            <v>0</v>
          </cell>
          <cell r="AE231">
            <v>0</v>
          </cell>
          <cell r="AF231">
            <v>0</v>
          </cell>
        </row>
        <row r="232">
          <cell r="AC232">
            <v>0</v>
          </cell>
          <cell r="AD232">
            <v>0</v>
          </cell>
          <cell r="AE232">
            <v>0</v>
          </cell>
          <cell r="AF232">
            <v>0</v>
          </cell>
        </row>
        <row r="233">
          <cell r="AC233">
            <v>0</v>
          </cell>
          <cell r="AD233">
            <v>0</v>
          </cell>
          <cell r="AE233">
            <v>0</v>
          </cell>
          <cell r="AF233">
            <v>0</v>
          </cell>
        </row>
        <row r="234">
          <cell r="AC234">
            <v>0</v>
          </cell>
          <cell r="AD234">
            <v>0</v>
          </cell>
          <cell r="AE234">
            <v>0</v>
          </cell>
          <cell r="AF234">
            <v>0</v>
          </cell>
        </row>
        <row r="235">
          <cell r="AC235">
            <v>0</v>
          </cell>
          <cell r="AD235">
            <v>0</v>
          </cell>
          <cell r="AE235">
            <v>0</v>
          </cell>
          <cell r="AF235">
            <v>0</v>
          </cell>
        </row>
        <row r="236">
          <cell r="AC236">
            <v>0</v>
          </cell>
          <cell r="AD236">
            <v>0</v>
          </cell>
          <cell r="AE236">
            <v>0</v>
          </cell>
          <cell r="AF236">
            <v>0</v>
          </cell>
        </row>
        <row r="237">
          <cell r="AC237">
            <v>0</v>
          </cell>
          <cell r="AD237">
            <v>0</v>
          </cell>
          <cell r="AE237">
            <v>0</v>
          </cell>
          <cell r="AF237">
            <v>0</v>
          </cell>
        </row>
        <row r="238">
          <cell r="AC238">
            <v>0</v>
          </cell>
          <cell r="AD238">
            <v>0</v>
          </cell>
          <cell r="AE238">
            <v>0</v>
          </cell>
          <cell r="AF238">
            <v>0</v>
          </cell>
        </row>
        <row r="239">
          <cell r="AC239">
            <v>0</v>
          </cell>
          <cell r="AD239">
            <v>0</v>
          </cell>
          <cell r="AE239">
            <v>0</v>
          </cell>
          <cell r="AF239">
            <v>0</v>
          </cell>
        </row>
        <row r="240">
          <cell r="AC240">
            <v>0</v>
          </cell>
          <cell r="AD240">
            <v>0</v>
          </cell>
          <cell r="AE240">
            <v>0</v>
          </cell>
          <cell r="AF240">
            <v>0</v>
          </cell>
        </row>
        <row r="241">
          <cell r="AC241">
            <v>0</v>
          </cell>
          <cell r="AD241">
            <v>0</v>
          </cell>
          <cell r="AE241">
            <v>0</v>
          </cell>
          <cell r="AF241">
            <v>0</v>
          </cell>
        </row>
        <row r="242">
          <cell r="AC242">
            <v>0</v>
          </cell>
          <cell r="AD242">
            <v>0</v>
          </cell>
          <cell r="AE242">
            <v>0</v>
          </cell>
          <cell r="AF242">
            <v>0</v>
          </cell>
        </row>
        <row r="243">
          <cell r="AC243">
            <v>0</v>
          </cell>
          <cell r="AD243">
            <v>0</v>
          </cell>
          <cell r="AE243">
            <v>0</v>
          </cell>
          <cell r="AF243">
            <v>0</v>
          </cell>
        </row>
        <row r="244">
          <cell r="AC244">
            <v>0</v>
          </cell>
          <cell r="AD244">
            <v>0</v>
          </cell>
          <cell r="AE244">
            <v>0</v>
          </cell>
          <cell r="AF244">
            <v>0</v>
          </cell>
        </row>
        <row r="245">
          <cell r="AC245">
            <v>0</v>
          </cell>
          <cell r="AD245">
            <v>0</v>
          </cell>
          <cell r="AE245">
            <v>0</v>
          </cell>
          <cell r="AF245">
            <v>0</v>
          </cell>
        </row>
        <row r="246">
          <cell r="AC246">
            <v>0</v>
          </cell>
          <cell r="AD246">
            <v>0</v>
          </cell>
          <cell r="AE246">
            <v>0</v>
          </cell>
          <cell r="AF246">
            <v>0</v>
          </cell>
        </row>
        <row r="247">
          <cell r="AC247">
            <v>0</v>
          </cell>
          <cell r="AD247">
            <v>0</v>
          </cell>
          <cell r="AE247">
            <v>0</v>
          </cell>
          <cell r="AF247">
            <v>0</v>
          </cell>
        </row>
        <row r="248">
          <cell r="AC248">
            <v>0</v>
          </cell>
          <cell r="AD248">
            <v>0</v>
          </cell>
          <cell r="AE248">
            <v>0</v>
          </cell>
          <cell r="AF248">
            <v>0</v>
          </cell>
        </row>
        <row r="249">
          <cell r="AC249">
            <v>0</v>
          </cell>
          <cell r="AD249">
            <v>0</v>
          </cell>
          <cell r="AE249">
            <v>0</v>
          </cell>
          <cell r="AF249">
            <v>0</v>
          </cell>
        </row>
        <row r="250">
          <cell r="AC250">
            <v>0</v>
          </cell>
          <cell r="AD250">
            <v>0</v>
          </cell>
          <cell r="AE250">
            <v>0</v>
          </cell>
          <cell r="AF250">
            <v>0</v>
          </cell>
        </row>
        <row r="251">
          <cell r="AC251">
            <v>0</v>
          </cell>
          <cell r="AD251">
            <v>0</v>
          </cell>
          <cell r="AE251">
            <v>0</v>
          </cell>
          <cell r="AF251">
            <v>0</v>
          </cell>
        </row>
        <row r="252">
          <cell r="AC252">
            <v>0</v>
          </cell>
          <cell r="AD252">
            <v>0</v>
          </cell>
          <cell r="AE252">
            <v>0</v>
          </cell>
          <cell r="AF252">
            <v>0</v>
          </cell>
        </row>
        <row r="253">
          <cell r="AC253">
            <v>0</v>
          </cell>
          <cell r="AD253">
            <v>0</v>
          </cell>
          <cell r="AE253">
            <v>0</v>
          </cell>
          <cell r="AF253">
            <v>0</v>
          </cell>
        </row>
        <row r="254">
          <cell r="AC254">
            <v>0</v>
          </cell>
          <cell r="AD254">
            <v>0</v>
          </cell>
          <cell r="AE254">
            <v>0</v>
          </cell>
          <cell r="AF254">
            <v>0</v>
          </cell>
        </row>
        <row r="255">
          <cell r="AC255">
            <v>0</v>
          </cell>
          <cell r="AD255">
            <v>0</v>
          </cell>
          <cell r="AE255">
            <v>0</v>
          </cell>
          <cell r="AF255">
            <v>0</v>
          </cell>
        </row>
        <row r="256">
          <cell r="AC256">
            <v>0</v>
          </cell>
          <cell r="AD256">
            <v>0</v>
          </cell>
          <cell r="AE256">
            <v>0</v>
          </cell>
          <cell r="AF256">
            <v>0</v>
          </cell>
        </row>
        <row r="257">
          <cell r="AC257">
            <v>0</v>
          </cell>
          <cell r="AD257">
            <v>0</v>
          </cell>
          <cell r="AE257">
            <v>0</v>
          </cell>
          <cell r="AF257">
            <v>0</v>
          </cell>
        </row>
        <row r="258">
          <cell r="AC258">
            <v>0</v>
          </cell>
          <cell r="AD258">
            <v>0</v>
          </cell>
          <cell r="AE258">
            <v>0</v>
          </cell>
          <cell r="AF258">
            <v>0</v>
          </cell>
        </row>
        <row r="259">
          <cell r="AC259">
            <v>0</v>
          </cell>
          <cell r="AD259">
            <v>0</v>
          </cell>
          <cell r="AE259">
            <v>0</v>
          </cell>
          <cell r="AF259">
            <v>0</v>
          </cell>
        </row>
        <row r="260">
          <cell r="AC260">
            <v>0</v>
          </cell>
          <cell r="AD260">
            <v>0</v>
          </cell>
          <cell r="AE260">
            <v>0</v>
          </cell>
          <cell r="AF260">
            <v>0</v>
          </cell>
        </row>
        <row r="261">
          <cell r="AC261">
            <v>0</v>
          </cell>
          <cell r="AD261">
            <v>0</v>
          </cell>
          <cell r="AE261">
            <v>0</v>
          </cell>
          <cell r="AF261">
            <v>0</v>
          </cell>
        </row>
        <row r="262">
          <cell r="AC262">
            <v>0</v>
          </cell>
          <cell r="AD262">
            <v>0</v>
          </cell>
          <cell r="AE262">
            <v>0</v>
          </cell>
          <cell r="AF262">
            <v>0</v>
          </cell>
        </row>
        <row r="263">
          <cell r="AC263">
            <v>0</v>
          </cell>
          <cell r="AD263">
            <v>0</v>
          </cell>
          <cell r="AE263">
            <v>0</v>
          </cell>
          <cell r="AF263">
            <v>0</v>
          </cell>
        </row>
        <row r="264">
          <cell r="AC264">
            <v>0</v>
          </cell>
          <cell r="AD264">
            <v>0</v>
          </cell>
          <cell r="AE264">
            <v>0</v>
          </cell>
          <cell r="AF264">
            <v>0</v>
          </cell>
        </row>
        <row r="265">
          <cell r="AC265">
            <v>0</v>
          </cell>
          <cell r="AD265">
            <v>0</v>
          </cell>
          <cell r="AE265">
            <v>0</v>
          </cell>
          <cell r="AF265">
            <v>0</v>
          </cell>
        </row>
        <row r="266">
          <cell r="AC266">
            <v>0</v>
          </cell>
          <cell r="AD266">
            <v>0</v>
          </cell>
          <cell r="AE266">
            <v>0</v>
          </cell>
          <cell r="AF266">
            <v>0</v>
          </cell>
        </row>
        <row r="267">
          <cell r="AC267">
            <v>0</v>
          </cell>
          <cell r="AD267">
            <v>0</v>
          </cell>
          <cell r="AE267">
            <v>0</v>
          </cell>
          <cell r="AF267">
            <v>0</v>
          </cell>
        </row>
        <row r="268">
          <cell r="AC268">
            <v>0</v>
          </cell>
          <cell r="AD268">
            <v>0</v>
          </cell>
          <cell r="AE268">
            <v>0</v>
          </cell>
          <cell r="AF268">
            <v>0</v>
          </cell>
        </row>
        <row r="269">
          <cell r="AC269">
            <v>0</v>
          </cell>
          <cell r="AD269">
            <v>0</v>
          </cell>
          <cell r="AE269">
            <v>0</v>
          </cell>
          <cell r="AF269">
            <v>0</v>
          </cell>
        </row>
        <row r="270">
          <cell r="AC270">
            <v>0</v>
          </cell>
          <cell r="AD270">
            <v>0</v>
          </cell>
          <cell r="AE270">
            <v>0</v>
          </cell>
          <cell r="AF270">
            <v>0</v>
          </cell>
        </row>
        <row r="271">
          <cell r="AC271">
            <v>0</v>
          </cell>
          <cell r="AD271">
            <v>0</v>
          </cell>
          <cell r="AE271">
            <v>0</v>
          </cell>
          <cell r="AF271">
            <v>0</v>
          </cell>
        </row>
        <row r="272">
          <cell r="AC272">
            <v>0</v>
          </cell>
          <cell r="AD272">
            <v>0</v>
          </cell>
          <cell r="AE272">
            <v>0</v>
          </cell>
          <cell r="AF272">
            <v>0</v>
          </cell>
        </row>
        <row r="273">
          <cell r="AC273">
            <v>0</v>
          </cell>
          <cell r="AD273">
            <v>0</v>
          </cell>
          <cell r="AE273">
            <v>0</v>
          </cell>
          <cell r="AF273">
            <v>0</v>
          </cell>
        </row>
        <row r="274">
          <cell r="AC274">
            <v>0</v>
          </cell>
          <cell r="AD274">
            <v>0</v>
          </cell>
          <cell r="AE274">
            <v>0</v>
          </cell>
          <cell r="AF274">
            <v>0</v>
          </cell>
        </row>
        <row r="275">
          <cell r="AC275">
            <v>0</v>
          </cell>
          <cell r="AD275">
            <v>0</v>
          </cell>
          <cell r="AE275">
            <v>0</v>
          </cell>
          <cell r="AF275">
            <v>0</v>
          </cell>
        </row>
        <row r="276">
          <cell r="AC276">
            <v>0</v>
          </cell>
          <cell r="AD276">
            <v>0</v>
          </cell>
          <cell r="AE276">
            <v>0</v>
          </cell>
          <cell r="AF276">
            <v>0</v>
          </cell>
        </row>
        <row r="277">
          <cell r="AC277">
            <v>0</v>
          </cell>
          <cell r="AD277">
            <v>0</v>
          </cell>
          <cell r="AE277">
            <v>0</v>
          </cell>
          <cell r="AF277">
            <v>0</v>
          </cell>
        </row>
        <row r="278">
          <cell r="AC278">
            <v>0</v>
          </cell>
          <cell r="AD278">
            <v>0</v>
          </cell>
          <cell r="AE278">
            <v>0</v>
          </cell>
          <cell r="AF278">
            <v>0</v>
          </cell>
        </row>
        <row r="279">
          <cell r="AC279">
            <v>0</v>
          </cell>
          <cell r="AD279">
            <v>0</v>
          </cell>
          <cell r="AE279">
            <v>0</v>
          </cell>
          <cell r="AF279">
            <v>0</v>
          </cell>
        </row>
        <row r="280">
          <cell r="AC280">
            <v>0</v>
          </cell>
          <cell r="AD280">
            <v>0</v>
          </cell>
          <cell r="AE280">
            <v>0</v>
          </cell>
          <cell r="AF280">
            <v>0</v>
          </cell>
        </row>
        <row r="281">
          <cell r="AC281">
            <v>0</v>
          </cell>
          <cell r="AD281">
            <v>0</v>
          </cell>
          <cell r="AE281">
            <v>0</v>
          </cell>
          <cell r="AF281">
            <v>0</v>
          </cell>
        </row>
        <row r="282">
          <cell r="AC282">
            <v>0</v>
          </cell>
          <cell r="AD282">
            <v>0</v>
          </cell>
          <cell r="AE282">
            <v>0</v>
          </cell>
          <cell r="AF282">
            <v>0</v>
          </cell>
        </row>
        <row r="283">
          <cell r="AC283">
            <v>0</v>
          </cell>
          <cell r="AD283">
            <v>0</v>
          </cell>
          <cell r="AE283">
            <v>0</v>
          </cell>
          <cell r="AF283">
            <v>0</v>
          </cell>
        </row>
        <row r="284">
          <cell r="AC284">
            <v>0</v>
          </cell>
          <cell r="AD284">
            <v>0</v>
          </cell>
          <cell r="AE284">
            <v>0</v>
          </cell>
          <cell r="AF284">
            <v>0</v>
          </cell>
        </row>
        <row r="285">
          <cell r="AC285">
            <v>0</v>
          </cell>
          <cell r="AD285">
            <v>0</v>
          </cell>
          <cell r="AE285">
            <v>0</v>
          </cell>
          <cell r="AF285">
            <v>0</v>
          </cell>
        </row>
        <row r="286">
          <cell r="AC286">
            <v>0</v>
          </cell>
          <cell r="AD286">
            <v>0</v>
          </cell>
          <cell r="AE286">
            <v>0</v>
          </cell>
          <cell r="AF286">
            <v>0</v>
          </cell>
        </row>
        <row r="287">
          <cell r="AC287">
            <v>0</v>
          </cell>
          <cell r="AD287">
            <v>0</v>
          </cell>
          <cell r="AE287">
            <v>0</v>
          </cell>
          <cell r="AF287">
            <v>0</v>
          </cell>
        </row>
        <row r="288">
          <cell r="AC288">
            <v>0</v>
          </cell>
          <cell r="AD288">
            <v>0</v>
          </cell>
          <cell r="AE288">
            <v>0</v>
          </cell>
          <cell r="AF288">
            <v>0</v>
          </cell>
        </row>
      </sheetData>
      <sheetData sheetId="2">
        <row r="7">
          <cell r="C7">
            <v>28960728690</v>
          </cell>
        </row>
        <row r="8">
          <cell r="C8">
            <v>1</v>
          </cell>
        </row>
        <row r="9">
          <cell r="C9">
            <v>41943</v>
          </cell>
        </row>
        <row r="10">
          <cell r="C10">
            <v>1.25</v>
          </cell>
        </row>
        <row r="19">
          <cell r="U19">
            <v>28960728690</v>
          </cell>
        </row>
        <row r="20">
          <cell r="U20">
            <v>21720546517.5</v>
          </cell>
        </row>
        <row r="21">
          <cell r="U21">
            <v>14480364345</v>
          </cell>
        </row>
        <row r="22">
          <cell r="U22">
            <v>7240182172.5</v>
          </cell>
        </row>
        <row r="23">
          <cell r="U23">
            <v>0</v>
          </cell>
        </row>
        <row r="24">
          <cell r="U24" t="str">
            <v/>
          </cell>
        </row>
        <row r="25">
          <cell r="U25" t="str">
            <v/>
          </cell>
        </row>
        <row r="26">
          <cell r="U26" t="str">
            <v/>
          </cell>
        </row>
        <row r="27">
          <cell r="U27" t="str">
            <v/>
          </cell>
        </row>
        <row r="28">
          <cell r="U28" t="str">
            <v/>
          </cell>
        </row>
        <row r="29">
          <cell r="U29" t="str">
            <v/>
          </cell>
        </row>
        <row r="30">
          <cell r="U30" t="str">
            <v/>
          </cell>
        </row>
        <row r="31">
          <cell r="U31" t="str">
            <v/>
          </cell>
        </row>
        <row r="32">
          <cell r="U32" t="str">
            <v/>
          </cell>
        </row>
        <row r="33">
          <cell r="U33" t="str">
            <v/>
          </cell>
        </row>
        <row r="34">
          <cell r="U34" t="str">
            <v/>
          </cell>
        </row>
        <row r="35">
          <cell r="U35" t="str">
            <v/>
          </cell>
        </row>
        <row r="36">
          <cell r="U36" t="str">
            <v/>
          </cell>
        </row>
        <row r="37">
          <cell r="U37" t="str">
            <v/>
          </cell>
        </row>
        <row r="38">
          <cell r="U38" t="str">
            <v/>
          </cell>
        </row>
        <row r="39">
          <cell r="U39" t="str">
            <v/>
          </cell>
        </row>
        <row r="40">
          <cell r="U40" t="str">
            <v/>
          </cell>
        </row>
        <row r="41">
          <cell r="U41" t="str">
            <v/>
          </cell>
        </row>
        <row r="42">
          <cell r="U42" t="str">
            <v/>
          </cell>
        </row>
        <row r="43">
          <cell r="U43" t="str">
            <v/>
          </cell>
        </row>
        <row r="44">
          <cell r="U44" t="str">
            <v/>
          </cell>
        </row>
        <row r="45">
          <cell r="U45" t="str">
            <v/>
          </cell>
        </row>
        <row r="46">
          <cell r="U46" t="str">
            <v/>
          </cell>
        </row>
        <row r="47">
          <cell r="U47" t="str">
            <v/>
          </cell>
        </row>
        <row r="48">
          <cell r="U48" t="str">
            <v/>
          </cell>
        </row>
        <row r="49">
          <cell r="U49" t="str">
            <v/>
          </cell>
        </row>
        <row r="50">
          <cell r="U50" t="str">
            <v/>
          </cell>
        </row>
        <row r="51">
          <cell r="U51" t="str">
            <v/>
          </cell>
        </row>
        <row r="52">
          <cell r="U52" t="str">
            <v/>
          </cell>
        </row>
        <row r="53">
          <cell r="U53" t="str">
            <v/>
          </cell>
        </row>
        <row r="54">
          <cell r="U54" t="str">
            <v/>
          </cell>
        </row>
        <row r="55">
          <cell r="U55" t="str">
            <v/>
          </cell>
        </row>
        <row r="56">
          <cell r="U56" t="str">
            <v/>
          </cell>
        </row>
        <row r="57">
          <cell r="U57" t="str">
            <v/>
          </cell>
        </row>
        <row r="58">
          <cell r="U58" t="str">
            <v/>
          </cell>
        </row>
        <row r="59">
          <cell r="U59" t="str">
            <v/>
          </cell>
        </row>
        <row r="60">
          <cell r="U60" t="str">
            <v/>
          </cell>
        </row>
        <row r="61">
          <cell r="U61" t="str">
            <v/>
          </cell>
        </row>
        <row r="62">
          <cell r="U62" t="str">
            <v/>
          </cell>
        </row>
        <row r="63">
          <cell r="U63" t="str">
            <v/>
          </cell>
        </row>
        <row r="64">
          <cell r="U64" t="str">
            <v/>
          </cell>
        </row>
        <row r="65">
          <cell r="U65" t="str">
            <v/>
          </cell>
        </row>
        <row r="66">
          <cell r="U66" t="str">
            <v/>
          </cell>
        </row>
        <row r="67">
          <cell r="U67" t="str">
            <v/>
          </cell>
        </row>
        <row r="68">
          <cell r="U68" t="str">
            <v/>
          </cell>
        </row>
        <row r="69">
          <cell r="U69" t="str">
            <v/>
          </cell>
        </row>
        <row r="70">
          <cell r="U70" t="str">
            <v/>
          </cell>
        </row>
        <row r="71">
          <cell r="U71" t="str">
            <v/>
          </cell>
        </row>
        <row r="72">
          <cell r="U72" t="str">
            <v/>
          </cell>
        </row>
        <row r="73">
          <cell r="U73" t="str">
            <v/>
          </cell>
        </row>
        <row r="74">
          <cell r="U74" t="str">
            <v/>
          </cell>
        </row>
        <row r="75">
          <cell r="U75" t="str">
            <v/>
          </cell>
        </row>
        <row r="76">
          <cell r="U76" t="str">
            <v/>
          </cell>
        </row>
        <row r="77">
          <cell r="U77" t="str">
            <v/>
          </cell>
        </row>
        <row r="78">
          <cell r="U78" t="str">
            <v/>
          </cell>
        </row>
        <row r="79">
          <cell r="U79" t="str">
            <v/>
          </cell>
        </row>
        <row r="80">
          <cell r="U80" t="str">
            <v/>
          </cell>
        </row>
        <row r="81">
          <cell r="U81" t="str">
            <v/>
          </cell>
        </row>
        <row r="82">
          <cell r="U82" t="str">
            <v/>
          </cell>
        </row>
        <row r="83">
          <cell r="U83" t="str">
            <v/>
          </cell>
        </row>
        <row r="84">
          <cell r="U84" t="str">
            <v/>
          </cell>
        </row>
        <row r="85">
          <cell r="U85" t="str">
            <v/>
          </cell>
        </row>
        <row r="86">
          <cell r="U86" t="str">
            <v/>
          </cell>
        </row>
        <row r="87">
          <cell r="U87" t="str">
            <v/>
          </cell>
        </row>
        <row r="88">
          <cell r="U88" t="str">
            <v/>
          </cell>
        </row>
        <row r="89">
          <cell r="U89" t="str">
            <v/>
          </cell>
        </row>
        <row r="90">
          <cell r="U90" t="str">
            <v/>
          </cell>
        </row>
        <row r="91">
          <cell r="U91" t="str">
            <v/>
          </cell>
        </row>
        <row r="92">
          <cell r="U92" t="str">
            <v/>
          </cell>
        </row>
        <row r="93">
          <cell r="U93" t="str">
            <v/>
          </cell>
        </row>
        <row r="94">
          <cell r="U94" t="str">
            <v/>
          </cell>
        </row>
        <row r="95">
          <cell r="U95" t="str">
            <v/>
          </cell>
        </row>
        <row r="96">
          <cell r="U96" t="str">
            <v/>
          </cell>
        </row>
        <row r="97">
          <cell r="U97" t="str">
            <v/>
          </cell>
        </row>
        <row r="98">
          <cell r="U98" t="str">
            <v/>
          </cell>
        </row>
        <row r="99">
          <cell r="U99" t="str">
            <v/>
          </cell>
        </row>
        <row r="100">
          <cell r="U100" t="str">
            <v/>
          </cell>
        </row>
        <row r="101">
          <cell r="U101" t="str">
            <v/>
          </cell>
        </row>
        <row r="102">
          <cell r="U102" t="str">
            <v/>
          </cell>
        </row>
        <row r="103">
          <cell r="U103" t="str">
            <v/>
          </cell>
        </row>
        <row r="104">
          <cell r="U104" t="str">
            <v/>
          </cell>
        </row>
        <row r="105">
          <cell r="U105" t="str">
            <v/>
          </cell>
        </row>
        <row r="106">
          <cell r="U106" t="str">
            <v/>
          </cell>
        </row>
        <row r="107">
          <cell r="U107" t="str">
            <v/>
          </cell>
        </row>
        <row r="108">
          <cell r="U108" t="str">
            <v/>
          </cell>
        </row>
        <row r="109">
          <cell r="U109" t="str">
            <v/>
          </cell>
        </row>
        <row r="110">
          <cell r="U110" t="str">
            <v/>
          </cell>
        </row>
        <row r="111">
          <cell r="U111" t="str">
            <v/>
          </cell>
        </row>
        <row r="112">
          <cell r="U112" t="str">
            <v/>
          </cell>
        </row>
        <row r="113">
          <cell r="U113" t="str">
            <v/>
          </cell>
        </row>
        <row r="114">
          <cell r="U114" t="str">
            <v/>
          </cell>
        </row>
        <row r="115">
          <cell r="U115" t="str">
            <v/>
          </cell>
        </row>
        <row r="116">
          <cell r="U116" t="str">
            <v/>
          </cell>
        </row>
        <row r="117">
          <cell r="U117" t="str">
            <v/>
          </cell>
        </row>
        <row r="118">
          <cell r="U118" t="str">
            <v/>
          </cell>
        </row>
        <row r="119">
          <cell r="U119" t="str">
            <v/>
          </cell>
        </row>
        <row r="120">
          <cell r="U120" t="str">
            <v/>
          </cell>
        </row>
        <row r="121">
          <cell r="U121" t="str">
            <v/>
          </cell>
        </row>
        <row r="122">
          <cell r="U122" t="str">
            <v/>
          </cell>
        </row>
        <row r="123">
          <cell r="U123" t="str">
            <v/>
          </cell>
        </row>
        <row r="124">
          <cell r="U124" t="str">
            <v/>
          </cell>
        </row>
        <row r="125">
          <cell r="U125" t="str">
            <v/>
          </cell>
        </row>
        <row r="126">
          <cell r="U126" t="str">
            <v/>
          </cell>
        </row>
        <row r="127">
          <cell r="U127" t="str">
            <v/>
          </cell>
        </row>
        <row r="128">
          <cell r="U128" t="str">
            <v/>
          </cell>
        </row>
        <row r="129">
          <cell r="U129" t="str">
            <v/>
          </cell>
        </row>
        <row r="130">
          <cell r="U130" t="str">
            <v/>
          </cell>
        </row>
        <row r="131">
          <cell r="U131" t="str">
            <v/>
          </cell>
        </row>
        <row r="132">
          <cell r="U132" t="str">
            <v/>
          </cell>
        </row>
        <row r="133">
          <cell r="U133" t="str">
            <v/>
          </cell>
        </row>
        <row r="134">
          <cell r="U134" t="str">
            <v/>
          </cell>
        </row>
        <row r="135">
          <cell r="U135" t="str">
            <v/>
          </cell>
        </row>
        <row r="136">
          <cell r="U136" t="str">
            <v/>
          </cell>
        </row>
        <row r="137">
          <cell r="U137" t="str">
            <v/>
          </cell>
        </row>
        <row r="138">
          <cell r="U138" t="str">
            <v/>
          </cell>
        </row>
        <row r="139">
          <cell r="U139" t="str">
            <v/>
          </cell>
        </row>
        <row r="140">
          <cell r="U140" t="str">
            <v/>
          </cell>
        </row>
        <row r="141">
          <cell r="U141" t="str">
            <v/>
          </cell>
        </row>
        <row r="142">
          <cell r="U142" t="str">
            <v/>
          </cell>
        </row>
        <row r="143">
          <cell r="U143" t="str">
            <v/>
          </cell>
        </row>
        <row r="144">
          <cell r="U144" t="str">
            <v/>
          </cell>
        </row>
        <row r="145">
          <cell r="U145" t="str">
            <v/>
          </cell>
        </row>
        <row r="146">
          <cell r="U146" t="str">
            <v/>
          </cell>
        </row>
        <row r="147">
          <cell r="U147" t="str">
            <v/>
          </cell>
        </row>
        <row r="148">
          <cell r="U148" t="str">
            <v/>
          </cell>
        </row>
        <row r="149">
          <cell r="U149" t="str">
            <v/>
          </cell>
        </row>
        <row r="150">
          <cell r="U150" t="str">
            <v/>
          </cell>
        </row>
        <row r="151">
          <cell r="U151" t="str">
            <v/>
          </cell>
        </row>
        <row r="152">
          <cell r="U152" t="str">
            <v/>
          </cell>
        </row>
        <row r="153">
          <cell r="U153" t="str">
            <v/>
          </cell>
        </row>
        <row r="154">
          <cell r="U154" t="str">
            <v/>
          </cell>
        </row>
        <row r="155">
          <cell r="U155" t="str">
            <v/>
          </cell>
        </row>
        <row r="156">
          <cell r="U156" t="str">
            <v/>
          </cell>
        </row>
        <row r="157">
          <cell r="U157" t="str">
            <v/>
          </cell>
        </row>
        <row r="158">
          <cell r="U158" t="str">
            <v/>
          </cell>
        </row>
        <row r="159">
          <cell r="U159" t="str">
            <v/>
          </cell>
        </row>
        <row r="160">
          <cell r="U160" t="str">
            <v/>
          </cell>
        </row>
        <row r="161">
          <cell r="U161" t="str">
            <v/>
          </cell>
        </row>
        <row r="162">
          <cell r="U162" t="str">
            <v/>
          </cell>
        </row>
        <row r="163">
          <cell r="U163" t="str">
            <v/>
          </cell>
        </row>
        <row r="164">
          <cell r="U164" t="str">
            <v/>
          </cell>
        </row>
        <row r="165">
          <cell r="U165" t="str">
            <v/>
          </cell>
        </row>
        <row r="166">
          <cell r="U166" t="str">
            <v/>
          </cell>
        </row>
        <row r="167">
          <cell r="U167" t="str">
            <v/>
          </cell>
        </row>
        <row r="168">
          <cell r="U168" t="str">
            <v/>
          </cell>
        </row>
        <row r="169">
          <cell r="U169" t="str">
            <v/>
          </cell>
        </row>
        <row r="170">
          <cell r="U170" t="str">
            <v/>
          </cell>
        </row>
        <row r="171">
          <cell r="U171" t="str">
            <v/>
          </cell>
        </row>
        <row r="172">
          <cell r="U172" t="str">
            <v/>
          </cell>
        </row>
        <row r="173">
          <cell r="U173" t="str">
            <v/>
          </cell>
        </row>
        <row r="174">
          <cell r="U174" t="str">
            <v/>
          </cell>
        </row>
        <row r="175">
          <cell r="U175" t="str">
            <v/>
          </cell>
        </row>
        <row r="176">
          <cell r="U176" t="str">
            <v/>
          </cell>
        </row>
        <row r="177">
          <cell r="U177" t="str">
            <v/>
          </cell>
        </row>
        <row r="178">
          <cell r="U178" t="str">
            <v/>
          </cell>
        </row>
        <row r="179">
          <cell r="U179" t="str">
            <v/>
          </cell>
        </row>
        <row r="180">
          <cell r="U180" t="str">
            <v/>
          </cell>
        </row>
        <row r="181">
          <cell r="U181" t="str">
            <v/>
          </cell>
        </row>
        <row r="182">
          <cell r="U182" t="str">
            <v/>
          </cell>
        </row>
        <row r="183">
          <cell r="U183" t="str">
            <v/>
          </cell>
        </row>
        <row r="184">
          <cell r="U184" t="str">
            <v/>
          </cell>
        </row>
        <row r="185">
          <cell r="U185" t="str">
            <v/>
          </cell>
        </row>
        <row r="186">
          <cell r="U186" t="str">
            <v/>
          </cell>
        </row>
        <row r="187">
          <cell r="U187" t="str">
            <v/>
          </cell>
        </row>
        <row r="188">
          <cell r="U188" t="str">
            <v/>
          </cell>
        </row>
        <row r="189">
          <cell r="U189" t="str">
            <v/>
          </cell>
        </row>
        <row r="190">
          <cell r="U190" t="str">
            <v/>
          </cell>
        </row>
        <row r="191">
          <cell r="U191" t="str">
            <v/>
          </cell>
        </row>
        <row r="192">
          <cell r="U192" t="str">
            <v/>
          </cell>
        </row>
        <row r="193">
          <cell r="U193" t="str">
            <v/>
          </cell>
        </row>
        <row r="194">
          <cell r="U194" t="str">
            <v/>
          </cell>
        </row>
        <row r="195">
          <cell r="U195" t="str">
            <v/>
          </cell>
        </row>
        <row r="196">
          <cell r="U196" t="str">
            <v/>
          </cell>
        </row>
        <row r="197">
          <cell r="U197" t="str">
            <v/>
          </cell>
        </row>
        <row r="198">
          <cell r="U198" t="str">
            <v/>
          </cell>
        </row>
        <row r="199">
          <cell r="U199" t="str">
            <v/>
          </cell>
        </row>
        <row r="200">
          <cell r="U200" t="str">
            <v/>
          </cell>
        </row>
        <row r="201">
          <cell r="U201" t="str">
            <v/>
          </cell>
        </row>
        <row r="202">
          <cell r="U202" t="str">
            <v/>
          </cell>
        </row>
        <row r="203">
          <cell r="U203" t="str">
            <v/>
          </cell>
        </row>
        <row r="204">
          <cell r="U204" t="str">
            <v/>
          </cell>
        </row>
        <row r="205">
          <cell r="U205" t="str">
            <v/>
          </cell>
        </row>
        <row r="206">
          <cell r="U206" t="str">
            <v/>
          </cell>
        </row>
        <row r="207">
          <cell r="U207" t="str">
            <v/>
          </cell>
        </row>
        <row r="208">
          <cell r="U208" t="str">
            <v/>
          </cell>
        </row>
        <row r="209">
          <cell r="U209" t="str">
            <v/>
          </cell>
        </row>
        <row r="210">
          <cell r="U210" t="str">
            <v/>
          </cell>
        </row>
        <row r="211">
          <cell r="U211" t="str">
            <v/>
          </cell>
        </row>
        <row r="212">
          <cell r="U212" t="str">
            <v/>
          </cell>
        </row>
        <row r="213">
          <cell r="U213" t="str">
            <v/>
          </cell>
        </row>
        <row r="214">
          <cell r="U214" t="str">
            <v/>
          </cell>
        </row>
        <row r="215">
          <cell r="U215" t="str">
            <v/>
          </cell>
        </row>
        <row r="216">
          <cell r="U216" t="str">
            <v/>
          </cell>
        </row>
        <row r="217">
          <cell r="U217" t="str">
            <v/>
          </cell>
        </row>
        <row r="218">
          <cell r="U218" t="str">
            <v/>
          </cell>
        </row>
        <row r="219">
          <cell r="U219" t="str">
            <v/>
          </cell>
        </row>
        <row r="220">
          <cell r="U220" t="str">
            <v/>
          </cell>
        </row>
        <row r="221">
          <cell r="U221" t="str">
            <v/>
          </cell>
        </row>
        <row r="222">
          <cell r="U222" t="str">
            <v/>
          </cell>
        </row>
        <row r="223">
          <cell r="U223" t="str">
            <v/>
          </cell>
        </row>
        <row r="224">
          <cell r="U224" t="str">
            <v/>
          </cell>
        </row>
        <row r="225">
          <cell r="U225" t="str">
            <v/>
          </cell>
        </row>
        <row r="226">
          <cell r="U226" t="str">
            <v/>
          </cell>
        </row>
        <row r="227">
          <cell r="U227" t="str">
            <v/>
          </cell>
        </row>
        <row r="228">
          <cell r="U228" t="str">
            <v/>
          </cell>
        </row>
        <row r="229">
          <cell r="U229" t="str">
            <v/>
          </cell>
        </row>
        <row r="230">
          <cell r="U230" t="str">
            <v/>
          </cell>
        </row>
        <row r="231">
          <cell r="U231" t="str">
            <v/>
          </cell>
        </row>
        <row r="232">
          <cell r="U232" t="str">
            <v/>
          </cell>
        </row>
        <row r="233">
          <cell r="U233" t="str">
            <v/>
          </cell>
        </row>
        <row r="234">
          <cell r="U234" t="str">
            <v/>
          </cell>
        </row>
        <row r="235">
          <cell r="U235" t="str">
            <v/>
          </cell>
        </row>
        <row r="236">
          <cell r="U236" t="str">
            <v/>
          </cell>
        </row>
        <row r="237">
          <cell r="U237" t="str">
            <v/>
          </cell>
        </row>
        <row r="238">
          <cell r="U238" t="str">
            <v/>
          </cell>
        </row>
        <row r="239">
          <cell r="U239" t="str">
            <v/>
          </cell>
        </row>
        <row r="240">
          <cell r="U240" t="str">
            <v/>
          </cell>
        </row>
        <row r="241">
          <cell r="U241" t="str">
            <v/>
          </cell>
        </row>
        <row r="242">
          <cell r="U242" t="str">
            <v/>
          </cell>
        </row>
        <row r="243">
          <cell r="U243" t="str">
            <v/>
          </cell>
        </row>
        <row r="244">
          <cell r="U244" t="str">
            <v/>
          </cell>
        </row>
        <row r="245">
          <cell r="U245" t="str">
            <v/>
          </cell>
        </row>
        <row r="246">
          <cell r="U246" t="str">
            <v/>
          </cell>
        </row>
        <row r="247">
          <cell r="U247" t="str">
            <v/>
          </cell>
        </row>
        <row r="248">
          <cell r="U248" t="str">
            <v/>
          </cell>
        </row>
        <row r="249">
          <cell r="U249" t="str">
            <v/>
          </cell>
        </row>
        <row r="250">
          <cell r="U250" t="str">
            <v/>
          </cell>
        </row>
        <row r="251">
          <cell r="U251" t="str">
            <v/>
          </cell>
        </row>
        <row r="252">
          <cell r="U252" t="str">
            <v/>
          </cell>
        </row>
        <row r="253">
          <cell r="U253" t="str">
            <v/>
          </cell>
        </row>
        <row r="254">
          <cell r="U254" t="str">
            <v/>
          </cell>
        </row>
        <row r="255">
          <cell r="U255" t="str">
            <v/>
          </cell>
        </row>
        <row r="256">
          <cell r="U256" t="str">
            <v/>
          </cell>
        </row>
        <row r="257">
          <cell r="U257" t="str">
            <v/>
          </cell>
        </row>
        <row r="258">
          <cell r="U258" t="str">
            <v/>
          </cell>
        </row>
        <row r="259">
          <cell r="U259" t="str">
            <v/>
          </cell>
        </row>
        <row r="260">
          <cell r="U260" t="str">
            <v/>
          </cell>
        </row>
        <row r="261">
          <cell r="U261" t="str">
            <v/>
          </cell>
        </row>
        <row r="262">
          <cell r="U262" t="str">
            <v/>
          </cell>
        </row>
        <row r="263">
          <cell r="U263" t="str">
            <v/>
          </cell>
        </row>
        <row r="264">
          <cell r="U264" t="str">
            <v/>
          </cell>
        </row>
        <row r="265">
          <cell r="U265" t="str">
            <v/>
          </cell>
        </row>
        <row r="266">
          <cell r="U266" t="str">
            <v/>
          </cell>
        </row>
        <row r="267">
          <cell r="U267" t="str">
            <v/>
          </cell>
        </row>
        <row r="268">
          <cell r="U268" t="str">
            <v/>
          </cell>
        </row>
        <row r="269">
          <cell r="U269" t="str">
            <v/>
          </cell>
        </row>
        <row r="270">
          <cell r="U270" t="str">
            <v/>
          </cell>
        </row>
        <row r="271">
          <cell r="U271" t="str">
            <v/>
          </cell>
        </row>
        <row r="272">
          <cell r="U272" t="str">
            <v/>
          </cell>
        </row>
        <row r="273">
          <cell r="U273" t="str">
            <v/>
          </cell>
        </row>
        <row r="274">
          <cell r="U274" t="str">
            <v/>
          </cell>
        </row>
        <row r="275">
          <cell r="U275" t="str">
            <v/>
          </cell>
        </row>
        <row r="276">
          <cell r="U276" t="str">
            <v/>
          </cell>
        </row>
        <row r="277">
          <cell r="U277" t="str">
            <v/>
          </cell>
        </row>
        <row r="278">
          <cell r="U278" t="str">
            <v/>
          </cell>
        </row>
        <row r="279">
          <cell r="U279" t="str">
            <v/>
          </cell>
        </row>
        <row r="280">
          <cell r="U280" t="str">
            <v/>
          </cell>
        </row>
        <row r="281">
          <cell r="U281" t="str">
            <v/>
          </cell>
        </row>
        <row r="282">
          <cell r="U282" t="str">
            <v/>
          </cell>
        </row>
        <row r="283">
          <cell r="U283" t="str">
            <v/>
          </cell>
        </row>
        <row r="284">
          <cell r="U284" t="str">
            <v/>
          </cell>
        </row>
        <row r="285">
          <cell r="U285" t="str">
            <v/>
          </cell>
        </row>
        <row r="286">
          <cell r="U286" t="str">
            <v/>
          </cell>
        </row>
        <row r="287">
          <cell r="U287" t="str">
            <v/>
          </cell>
        </row>
        <row r="288">
          <cell r="U288" t="str">
            <v/>
          </cell>
        </row>
        <row r="289">
          <cell r="U289" t="str">
            <v/>
          </cell>
        </row>
        <row r="290">
          <cell r="U290" t="str">
            <v/>
          </cell>
        </row>
        <row r="291">
          <cell r="U291" t="str">
            <v/>
          </cell>
        </row>
        <row r="292">
          <cell r="U292" t="str">
            <v/>
          </cell>
        </row>
        <row r="293">
          <cell r="U293" t="str">
            <v/>
          </cell>
        </row>
        <row r="294">
          <cell r="U294" t="str">
            <v/>
          </cell>
        </row>
        <row r="295">
          <cell r="U295" t="str">
            <v/>
          </cell>
        </row>
        <row r="296">
          <cell r="U296" t="str">
            <v/>
          </cell>
        </row>
        <row r="297">
          <cell r="U297" t="str">
            <v/>
          </cell>
        </row>
        <row r="298">
          <cell r="U298" t="str">
            <v/>
          </cell>
        </row>
        <row r="299">
          <cell r="U299" t="str">
            <v/>
          </cell>
        </row>
        <row r="300">
          <cell r="U300" t="str">
            <v/>
          </cell>
        </row>
        <row r="301">
          <cell r="U301" t="str">
            <v/>
          </cell>
        </row>
        <row r="302">
          <cell r="U302" t="str">
            <v/>
          </cell>
        </row>
        <row r="303">
          <cell r="U303" t="str">
            <v/>
          </cell>
        </row>
        <row r="304">
          <cell r="U304" t="str">
            <v/>
          </cell>
        </row>
        <row r="305">
          <cell r="U305" t="str">
            <v/>
          </cell>
        </row>
        <row r="306">
          <cell r="U306" t="str">
            <v/>
          </cell>
        </row>
        <row r="307">
          <cell r="U307" t="str">
            <v/>
          </cell>
        </row>
        <row r="308">
          <cell r="U308" t="str">
            <v/>
          </cell>
        </row>
        <row r="309">
          <cell r="U309" t="str">
            <v/>
          </cell>
        </row>
        <row r="310">
          <cell r="U310" t="str">
            <v/>
          </cell>
        </row>
        <row r="311">
          <cell r="U311" t="str">
            <v/>
          </cell>
        </row>
        <row r="312">
          <cell r="U312" t="str">
            <v/>
          </cell>
        </row>
        <row r="313">
          <cell r="U313" t="str">
            <v/>
          </cell>
        </row>
        <row r="314">
          <cell r="U314" t="str">
            <v/>
          </cell>
        </row>
        <row r="315">
          <cell r="U315" t="str">
            <v/>
          </cell>
        </row>
        <row r="316">
          <cell r="U316" t="str">
            <v/>
          </cell>
        </row>
        <row r="317">
          <cell r="U317" t="str">
            <v/>
          </cell>
        </row>
        <row r="318">
          <cell r="U318" t="str">
            <v/>
          </cell>
        </row>
        <row r="319">
          <cell r="U319" t="str">
            <v/>
          </cell>
        </row>
        <row r="320">
          <cell r="U320" t="str">
            <v/>
          </cell>
        </row>
        <row r="321">
          <cell r="U321" t="str">
            <v/>
          </cell>
        </row>
        <row r="322">
          <cell r="U322" t="str">
            <v/>
          </cell>
        </row>
        <row r="323">
          <cell r="U323" t="str">
            <v/>
          </cell>
        </row>
        <row r="324">
          <cell r="U324" t="str">
            <v/>
          </cell>
        </row>
        <row r="325">
          <cell r="U325" t="str">
            <v/>
          </cell>
        </row>
        <row r="326">
          <cell r="U326" t="str">
            <v/>
          </cell>
        </row>
        <row r="327">
          <cell r="U327" t="str">
            <v/>
          </cell>
        </row>
        <row r="328">
          <cell r="U328" t="str">
            <v/>
          </cell>
        </row>
        <row r="329">
          <cell r="U329" t="str">
            <v/>
          </cell>
        </row>
        <row r="330">
          <cell r="U330" t="str">
            <v/>
          </cell>
        </row>
        <row r="331">
          <cell r="U331" t="str">
            <v/>
          </cell>
        </row>
        <row r="332">
          <cell r="U332" t="str">
            <v/>
          </cell>
        </row>
        <row r="333">
          <cell r="U333" t="str">
            <v/>
          </cell>
        </row>
        <row r="334">
          <cell r="U334" t="str">
            <v/>
          </cell>
        </row>
        <row r="335">
          <cell r="U335" t="str">
            <v/>
          </cell>
        </row>
        <row r="336">
          <cell r="U336" t="str">
            <v/>
          </cell>
        </row>
        <row r="337">
          <cell r="U337" t="str">
            <v/>
          </cell>
        </row>
        <row r="338">
          <cell r="U338" t="str">
            <v/>
          </cell>
        </row>
        <row r="339">
          <cell r="U339" t="str">
            <v/>
          </cell>
        </row>
        <row r="340">
          <cell r="U340" t="str">
            <v/>
          </cell>
        </row>
        <row r="341">
          <cell r="U341" t="str">
            <v/>
          </cell>
        </row>
        <row r="342">
          <cell r="U342" t="str">
            <v/>
          </cell>
        </row>
        <row r="343">
          <cell r="U343" t="str">
            <v/>
          </cell>
        </row>
        <row r="344">
          <cell r="U344" t="str">
            <v/>
          </cell>
        </row>
        <row r="345">
          <cell r="U345" t="str">
            <v/>
          </cell>
        </row>
        <row r="346">
          <cell r="U346" t="str">
            <v/>
          </cell>
        </row>
        <row r="347">
          <cell r="U347" t="str">
            <v/>
          </cell>
        </row>
        <row r="348">
          <cell r="U348" t="str">
            <v/>
          </cell>
        </row>
        <row r="349">
          <cell r="U349" t="str">
            <v/>
          </cell>
        </row>
        <row r="350">
          <cell r="U350" t="str">
            <v/>
          </cell>
        </row>
        <row r="351">
          <cell r="U351" t="str">
            <v/>
          </cell>
        </row>
        <row r="352">
          <cell r="U352" t="str">
            <v/>
          </cell>
        </row>
        <row r="353">
          <cell r="U353" t="str">
            <v/>
          </cell>
        </row>
        <row r="354">
          <cell r="U354" t="str">
            <v/>
          </cell>
        </row>
        <row r="355">
          <cell r="U355" t="str">
            <v/>
          </cell>
        </row>
        <row r="356">
          <cell r="U356" t="str">
            <v/>
          </cell>
        </row>
        <row r="357">
          <cell r="U357" t="str">
            <v/>
          </cell>
        </row>
        <row r="358">
          <cell r="U358" t="str">
            <v/>
          </cell>
        </row>
        <row r="359">
          <cell r="U359" t="str">
            <v/>
          </cell>
        </row>
        <row r="360">
          <cell r="U360" t="str">
            <v/>
          </cell>
        </row>
        <row r="361">
          <cell r="U361" t="str">
            <v/>
          </cell>
        </row>
        <row r="362">
          <cell r="U362" t="str">
            <v/>
          </cell>
        </row>
        <row r="363">
          <cell r="U363" t="str">
            <v/>
          </cell>
        </row>
        <row r="364">
          <cell r="U364" t="str">
            <v/>
          </cell>
        </row>
        <row r="365">
          <cell r="U365" t="str">
            <v/>
          </cell>
        </row>
        <row r="366">
          <cell r="U366" t="str">
            <v/>
          </cell>
        </row>
        <row r="367">
          <cell r="U367" t="str">
            <v/>
          </cell>
        </row>
        <row r="368">
          <cell r="U368" t="str">
            <v/>
          </cell>
        </row>
        <row r="369">
          <cell r="U369" t="str">
            <v/>
          </cell>
        </row>
        <row r="370">
          <cell r="U370" t="str">
            <v/>
          </cell>
        </row>
        <row r="371">
          <cell r="U371" t="str">
            <v/>
          </cell>
        </row>
        <row r="372">
          <cell r="U372" t="str">
            <v/>
          </cell>
        </row>
        <row r="373">
          <cell r="U373" t="str">
            <v/>
          </cell>
        </row>
        <row r="374">
          <cell r="U374" t="str">
            <v/>
          </cell>
        </row>
        <row r="375">
          <cell r="U375" t="str">
            <v/>
          </cell>
        </row>
        <row r="376">
          <cell r="U376" t="str">
            <v/>
          </cell>
        </row>
        <row r="377">
          <cell r="U377" t="str">
            <v/>
          </cell>
        </row>
        <row r="378">
          <cell r="U378" t="str">
            <v/>
          </cell>
        </row>
        <row r="379">
          <cell r="U379" t="str">
            <v/>
          </cell>
        </row>
        <row r="380">
          <cell r="U380" t="str">
            <v/>
          </cell>
        </row>
        <row r="381">
          <cell r="U381" t="str">
            <v/>
          </cell>
        </row>
        <row r="382">
          <cell r="U382" t="str">
            <v/>
          </cell>
        </row>
        <row r="383">
          <cell r="U383" t="str">
            <v/>
          </cell>
        </row>
        <row r="384">
          <cell r="U384" t="str">
            <v/>
          </cell>
        </row>
        <row r="385">
          <cell r="U385" t="str">
            <v/>
          </cell>
        </row>
        <row r="386">
          <cell r="U386" t="str">
            <v/>
          </cell>
        </row>
        <row r="387">
          <cell r="U387" t="str">
            <v/>
          </cell>
        </row>
        <row r="388">
          <cell r="U388" t="str">
            <v/>
          </cell>
        </row>
        <row r="389">
          <cell r="U389" t="str">
            <v/>
          </cell>
        </row>
        <row r="390">
          <cell r="U390" t="str">
            <v/>
          </cell>
        </row>
        <row r="391">
          <cell r="U391" t="str">
            <v/>
          </cell>
        </row>
        <row r="392">
          <cell r="U392" t="str">
            <v/>
          </cell>
        </row>
        <row r="393">
          <cell r="U393" t="str">
            <v/>
          </cell>
        </row>
        <row r="394">
          <cell r="U394" t="str">
            <v/>
          </cell>
        </row>
        <row r="395">
          <cell r="U395" t="str">
            <v/>
          </cell>
        </row>
        <row r="396">
          <cell r="U396" t="str">
            <v/>
          </cell>
        </row>
        <row r="397">
          <cell r="U397" t="str">
            <v/>
          </cell>
        </row>
        <row r="398">
          <cell r="U398" t="str">
            <v/>
          </cell>
        </row>
        <row r="399">
          <cell r="U399" t="str">
            <v/>
          </cell>
        </row>
        <row r="400">
          <cell r="U400" t="str">
            <v/>
          </cell>
        </row>
        <row r="401">
          <cell r="U401" t="str">
            <v/>
          </cell>
        </row>
        <row r="402">
          <cell r="U402" t="str">
            <v/>
          </cell>
        </row>
        <row r="403">
          <cell r="U403" t="str">
            <v/>
          </cell>
        </row>
        <row r="404">
          <cell r="U404" t="str">
            <v/>
          </cell>
        </row>
        <row r="405">
          <cell r="U405" t="str">
            <v/>
          </cell>
        </row>
        <row r="406">
          <cell r="U406" t="str">
            <v/>
          </cell>
        </row>
        <row r="407">
          <cell r="U407" t="str">
            <v/>
          </cell>
        </row>
        <row r="408">
          <cell r="U408" t="str">
            <v/>
          </cell>
        </row>
        <row r="409">
          <cell r="U409" t="str">
            <v/>
          </cell>
        </row>
        <row r="410">
          <cell r="U410" t="str">
            <v/>
          </cell>
        </row>
        <row r="411">
          <cell r="U411" t="str">
            <v/>
          </cell>
        </row>
        <row r="412">
          <cell r="U412" t="str">
            <v/>
          </cell>
        </row>
        <row r="413">
          <cell r="U413" t="str">
            <v/>
          </cell>
        </row>
        <row r="414">
          <cell r="U414" t="str">
            <v/>
          </cell>
        </row>
        <row r="415">
          <cell r="U415" t="str">
            <v/>
          </cell>
        </row>
        <row r="416">
          <cell r="U416" t="str">
            <v/>
          </cell>
        </row>
        <row r="417">
          <cell r="U417" t="str">
            <v/>
          </cell>
        </row>
        <row r="418">
          <cell r="U418" t="str">
            <v/>
          </cell>
        </row>
        <row r="419">
          <cell r="U419" t="str">
            <v/>
          </cell>
        </row>
        <row r="420">
          <cell r="U420" t="str">
            <v/>
          </cell>
        </row>
        <row r="421">
          <cell r="U421" t="str">
            <v/>
          </cell>
        </row>
        <row r="422">
          <cell r="U422" t="str">
            <v/>
          </cell>
        </row>
        <row r="423">
          <cell r="U423" t="str">
            <v/>
          </cell>
        </row>
        <row r="424">
          <cell r="U424" t="str">
            <v/>
          </cell>
        </row>
        <row r="425">
          <cell r="U425" t="str">
            <v/>
          </cell>
        </row>
        <row r="426">
          <cell r="U426" t="str">
            <v/>
          </cell>
        </row>
        <row r="427">
          <cell r="U427" t="str">
            <v/>
          </cell>
        </row>
        <row r="428">
          <cell r="U428" t="str">
            <v/>
          </cell>
        </row>
        <row r="429">
          <cell r="U429" t="str">
            <v/>
          </cell>
        </row>
        <row r="430">
          <cell r="U430" t="str">
            <v/>
          </cell>
        </row>
        <row r="431">
          <cell r="U431" t="str">
            <v/>
          </cell>
        </row>
        <row r="432">
          <cell r="U432" t="str">
            <v/>
          </cell>
        </row>
        <row r="433">
          <cell r="U433" t="str">
            <v/>
          </cell>
        </row>
        <row r="434">
          <cell r="U434" t="str">
            <v/>
          </cell>
        </row>
        <row r="435">
          <cell r="U435" t="str">
            <v/>
          </cell>
        </row>
        <row r="436">
          <cell r="U436" t="str">
            <v/>
          </cell>
        </row>
        <row r="437">
          <cell r="U437" t="str">
            <v/>
          </cell>
        </row>
        <row r="438">
          <cell r="U438" t="str">
            <v/>
          </cell>
        </row>
        <row r="439">
          <cell r="U439" t="str">
            <v/>
          </cell>
        </row>
        <row r="440">
          <cell r="U440" t="str">
            <v/>
          </cell>
        </row>
        <row r="441">
          <cell r="U441" t="str">
            <v/>
          </cell>
        </row>
        <row r="442">
          <cell r="U442" t="str">
            <v/>
          </cell>
        </row>
        <row r="443">
          <cell r="U443" t="str">
            <v/>
          </cell>
        </row>
        <row r="444">
          <cell r="U444" t="str">
            <v/>
          </cell>
        </row>
        <row r="445">
          <cell r="U445" t="str">
            <v/>
          </cell>
        </row>
        <row r="446">
          <cell r="U446" t="str">
            <v/>
          </cell>
        </row>
        <row r="447">
          <cell r="U447" t="str">
            <v/>
          </cell>
        </row>
        <row r="448">
          <cell r="U448" t="str">
            <v/>
          </cell>
        </row>
        <row r="449">
          <cell r="U449" t="str">
            <v/>
          </cell>
        </row>
        <row r="450">
          <cell r="U450" t="str">
            <v/>
          </cell>
        </row>
        <row r="451">
          <cell r="U451" t="str">
            <v/>
          </cell>
        </row>
        <row r="452">
          <cell r="U452" t="str">
            <v/>
          </cell>
        </row>
        <row r="453">
          <cell r="U453" t="str">
            <v/>
          </cell>
        </row>
        <row r="454">
          <cell r="U454" t="str">
            <v/>
          </cell>
        </row>
        <row r="455">
          <cell r="U455" t="str">
            <v/>
          </cell>
        </row>
        <row r="456">
          <cell r="U456" t="str">
            <v/>
          </cell>
        </row>
        <row r="457">
          <cell r="U457" t="str">
            <v/>
          </cell>
        </row>
        <row r="458">
          <cell r="U458" t="str">
            <v/>
          </cell>
        </row>
        <row r="459">
          <cell r="U459" t="str">
            <v/>
          </cell>
        </row>
        <row r="460">
          <cell r="U460" t="str">
            <v/>
          </cell>
        </row>
        <row r="461">
          <cell r="U461" t="str">
            <v/>
          </cell>
        </row>
        <row r="462">
          <cell r="U462" t="str">
            <v/>
          </cell>
        </row>
        <row r="463">
          <cell r="U463" t="str">
            <v/>
          </cell>
        </row>
        <row r="464">
          <cell r="U464" t="str">
            <v/>
          </cell>
        </row>
        <row r="465">
          <cell r="U465" t="str">
            <v/>
          </cell>
        </row>
        <row r="466">
          <cell r="U466" t="str">
            <v/>
          </cell>
        </row>
        <row r="467">
          <cell r="U467" t="str">
            <v/>
          </cell>
        </row>
        <row r="468">
          <cell r="U468" t="str">
            <v/>
          </cell>
        </row>
        <row r="469">
          <cell r="U469" t="str">
            <v/>
          </cell>
        </row>
        <row r="470">
          <cell r="U470" t="str">
            <v/>
          </cell>
        </row>
        <row r="471">
          <cell r="U471" t="str">
            <v/>
          </cell>
        </row>
        <row r="472">
          <cell r="U472" t="str">
            <v/>
          </cell>
        </row>
        <row r="473">
          <cell r="U473" t="str">
            <v/>
          </cell>
        </row>
        <row r="474">
          <cell r="U474" t="str">
            <v/>
          </cell>
        </row>
        <row r="475">
          <cell r="U475" t="str">
            <v/>
          </cell>
        </row>
        <row r="476">
          <cell r="U476" t="str">
            <v/>
          </cell>
        </row>
        <row r="477">
          <cell r="U477" t="str">
            <v/>
          </cell>
        </row>
        <row r="478">
          <cell r="U478" t="str">
            <v/>
          </cell>
        </row>
        <row r="479">
          <cell r="U479" t="str">
            <v/>
          </cell>
        </row>
        <row r="480">
          <cell r="U480" t="str">
            <v/>
          </cell>
        </row>
        <row r="481">
          <cell r="U481" t="str">
            <v/>
          </cell>
        </row>
        <row r="482">
          <cell r="U482" t="str">
            <v/>
          </cell>
        </row>
        <row r="483">
          <cell r="U483" t="str">
            <v/>
          </cell>
        </row>
        <row r="484">
          <cell r="U484" t="str">
            <v/>
          </cell>
        </row>
        <row r="485">
          <cell r="U485" t="str">
            <v/>
          </cell>
        </row>
        <row r="486">
          <cell r="U486" t="str">
            <v/>
          </cell>
        </row>
        <row r="487">
          <cell r="U487" t="str">
            <v/>
          </cell>
        </row>
        <row r="488">
          <cell r="U488" t="str">
            <v/>
          </cell>
        </row>
        <row r="489">
          <cell r="U489" t="str">
            <v/>
          </cell>
        </row>
        <row r="490">
          <cell r="U490" t="str">
            <v/>
          </cell>
        </row>
        <row r="491">
          <cell r="U491" t="str">
            <v/>
          </cell>
        </row>
        <row r="492">
          <cell r="U492" t="str">
            <v/>
          </cell>
        </row>
        <row r="493">
          <cell r="U493" t="str">
            <v/>
          </cell>
        </row>
        <row r="494">
          <cell r="U494" t="str">
            <v/>
          </cell>
        </row>
        <row r="495">
          <cell r="U495" t="str">
            <v/>
          </cell>
        </row>
        <row r="496">
          <cell r="U496" t="str">
            <v/>
          </cell>
        </row>
        <row r="497">
          <cell r="U497" t="str">
            <v/>
          </cell>
        </row>
        <row r="498">
          <cell r="U498" t="str">
            <v/>
          </cell>
        </row>
      </sheetData>
      <sheetData sheetId="3">
        <row r="5">
          <cell r="O5">
            <v>17</v>
          </cell>
        </row>
      </sheetData>
      <sheetData sheetId="4"/>
      <sheetData sheetId="5"/>
      <sheetData sheetId="6"/>
      <sheetData sheetId="7"/>
      <sheetData sheetId="8"/>
      <sheetData sheetId="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0.249977111117893"/>
    <pageSetUpPr fitToPage="1"/>
  </sheetPr>
  <dimension ref="A1:CE540"/>
  <sheetViews>
    <sheetView tabSelected="1" topLeftCell="N13" zoomScale="62" zoomScaleNormal="62" workbookViewId="0">
      <selection activeCell="AC13" sqref="AC13"/>
    </sheetView>
  </sheetViews>
  <sheetFormatPr baseColWidth="10" defaultColWidth="11.42578125" defaultRowHeight="15.75" x14ac:dyDescent="0.25"/>
  <cols>
    <col min="1" max="1" width="43.140625" style="95" customWidth="1"/>
    <col min="2" max="2" width="49.28515625" style="95" customWidth="1"/>
    <col min="3" max="3" width="17.5703125" style="95" customWidth="1"/>
    <col min="4" max="4" width="38.28515625" style="95" customWidth="1"/>
    <col min="5" max="5" width="13.5703125" style="95" customWidth="1"/>
    <col min="6" max="6" width="42.7109375" style="95" customWidth="1"/>
    <col min="7" max="7" width="11.7109375" style="95" customWidth="1"/>
    <col min="8" max="8" width="10.28515625" style="94" customWidth="1"/>
    <col min="9" max="9" width="10.28515625" style="95" customWidth="1"/>
    <col min="10" max="10" width="10.5703125" style="94" customWidth="1"/>
    <col min="11" max="11" width="11.5703125" style="95" customWidth="1"/>
    <col min="12" max="12" width="11.5703125" style="94" customWidth="1"/>
    <col min="13" max="13" width="12.140625" style="153" bestFit="1" customWidth="1"/>
    <col min="14" max="14" width="12.42578125" style="95" customWidth="1"/>
    <col min="15" max="15" width="11.85546875" style="94" bestFit="1" customWidth="1"/>
    <col min="16" max="16" width="12" style="94" customWidth="1"/>
    <col min="17" max="17" width="12.5703125" style="138" customWidth="1"/>
    <col min="18" max="18" width="13.5703125" style="94" customWidth="1"/>
    <col min="19" max="19" width="14.5703125" style="94" customWidth="1"/>
    <col min="20" max="20" width="20.28515625" style="143" customWidth="1"/>
    <col min="21" max="21" width="10.42578125" style="94" customWidth="1"/>
    <col min="22" max="22" width="11.5703125" style="95" customWidth="1"/>
    <col min="23" max="23" width="8.28515625" style="95" bestFit="1" customWidth="1"/>
    <col min="24" max="24" width="8.85546875" style="94" bestFit="1" customWidth="1"/>
    <col min="25" max="25" width="9.85546875" style="94" bestFit="1" customWidth="1"/>
    <col min="26" max="26" width="11.42578125" style="95" customWidth="1"/>
    <col min="27" max="27" width="18.140625" style="94" customWidth="1"/>
    <col min="28" max="28" width="23.140625" style="139" customWidth="1"/>
    <col min="29" max="29" width="14.85546875" style="97" customWidth="1"/>
    <col min="30" max="30" width="18.7109375" style="154" customWidth="1"/>
    <col min="31" max="31" width="28.28515625" style="98" customWidth="1"/>
    <col min="32" max="32" width="33.5703125" style="157" customWidth="1"/>
    <col min="33" max="33" width="25.140625" style="95" customWidth="1"/>
    <col min="34" max="34" width="23" style="99" customWidth="1"/>
    <col min="35" max="35" width="29.42578125" style="99" customWidth="1"/>
    <col min="36" max="36" width="191.42578125" style="99" customWidth="1"/>
    <col min="37" max="37" width="51.140625" style="161" customWidth="1"/>
    <col min="38" max="38" width="71.5703125" style="95" customWidth="1"/>
    <col min="39" max="16384" width="11.42578125" style="95"/>
  </cols>
  <sheetData>
    <row r="1" spans="1:83" ht="20.25" customHeight="1" x14ac:dyDescent="0.2">
      <c r="A1" s="170"/>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c r="AD1" s="170"/>
      <c r="AE1" s="170"/>
      <c r="AF1" s="170"/>
      <c r="AG1" s="170"/>
      <c r="AH1" s="170"/>
      <c r="AI1" s="137"/>
      <c r="AJ1" s="96" t="s">
        <v>189</v>
      </c>
    </row>
    <row r="2" spans="1:83" ht="22.5" customHeight="1" x14ac:dyDescent="0.2">
      <c r="A2" s="170"/>
      <c r="B2" s="170"/>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c r="AH2" s="170"/>
      <c r="AI2" s="136"/>
      <c r="AJ2" s="96" t="s">
        <v>210</v>
      </c>
    </row>
    <row r="3" spans="1:83" ht="28.5" customHeight="1" x14ac:dyDescent="0.2">
      <c r="A3" s="170"/>
      <c r="B3" s="170"/>
      <c r="C3" s="170"/>
      <c r="D3" s="170"/>
      <c r="E3" s="170"/>
      <c r="F3" s="170"/>
      <c r="G3" s="170"/>
      <c r="H3" s="170"/>
      <c r="I3" s="170"/>
      <c r="J3" s="170"/>
      <c r="K3" s="170"/>
      <c r="L3" s="170"/>
      <c r="M3" s="170"/>
      <c r="N3" s="170"/>
      <c r="O3" s="170"/>
      <c r="P3" s="170"/>
      <c r="Q3" s="170"/>
      <c r="R3" s="170"/>
      <c r="S3" s="170"/>
      <c r="T3" s="170"/>
      <c r="U3" s="170"/>
      <c r="V3" s="170"/>
      <c r="W3" s="170"/>
      <c r="X3" s="170"/>
      <c r="Y3" s="170"/>
      <c r="Z3" s="170"/>
      <c r="AA3" s="170"/>
      <c r="AB3" s="170"/>
      <c r="AC3" s="170"/>
      <c r="AD3" s="170"/>
      <c r="AE3" s="170"/>
      <c r="AF3" s="170"/>
      <c r="AG3" s="170"/>
      <c r="AH3" s="170"/>
      <c r="AI3" s="136"/>
      <c r="AJ3" s="96" t="s">
        <v>211</v>
      </c>
    </row>
    <row r="4" spans="1:83" x14ac:dyDescent="0.2">
      <c r="A4" s="170"/>
      <c r="B4" s="170"/>
      <c r="C4" s="170"/>
      <c r="D4" s="170"/>
      <c r="E4" s="170"/>
      <c r="F4" s="170"/>
      <c r="G4" s="170"/>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36"/>
      <c r="AJ4" s="96" t="s">
        <v>190</v>
      </c>
    </row>
    <row r="5" spans="1:83" hidden="1" x14ac:dyDescent="0.25"/>
    <row r="6" spans="1:83" ht="33" customHeight="1" x14ac:dyDescent="0.2">
      <c r="A6" s="100" t="s">
        <v>0</v>
      </c>
      <c r="B6" s="101" t="s">
        <v>219</v>
      </c>
      <c r="H6" s="95"/>
      <c r="J6" s="95"/>
      <c r="L6" s="95"/>
      <c r="M6" s="95"/>
      <c r="Q6" s="95"/>
      <c r="S6" s="95"/>
      <c r="T6" s="95"/>
      <c r="X6" s="95"/>
      <c r="Y6" s="95"/>
      <c r="AA6" s="95"/>
      <c r="AB6" s="95"/>
      <c r="AC6" s="95"/>
    </row>
    <row r="7" spans="1:83" ht="59.25" customHeight="1" x14ac:dyDescent="0.25">
      <c r="A7" s="102" t="s">
        <v>1</v>
      </c>
      <c r="B7" s="103" t="s">
        <v>230</v>
      </c>
      <c r="C7" s="104"/>
      <c r="D7" s="104"/>
      <c r="E7" s="104"/>
      <c r="F7" s="104"/>
      <c r="H7" s="95"/>
      <c r="J7" s="95"/>
      <c r="L7" s="95"/>
      <c r="M7" s="95"/>
      <c r="Q7" s="95"/>
      <c r="S7" s="95"/>
      <c r="T7" s="95"/>
      <c r="X7" s="95"/>
      <c r="Y7" s="95"/>
      <c r="AA7" s="95"/>
      <c r="AB7" s="95"/>
      <c r="AC7" s="95"/>
      <c r="AD7" s="155"/>
      <c r="AE7" s="105"/>
      <c r="AF7" s="158"/>
      <c r="AG7" s="106"/>
    </row>
    <row r="8" spans="1:83" s="99" customFormat="1" ht="24.75" customHeight="1" x14ac:dyDescent="0.2">
      <c r="A8" s="175" t="s">
        <v>179</v>
      </c>
      <c r="B8" s="176"/>
      <c r="C8" s="176"/>
      <c r="D8" s="176"/>
      <c r="E8" s="176"/>
      <c r="F8" s="176"/>
      <c r="G8" s="176"/>
      <c r="H8" s="177"/>
      <c r="I8" s="182"/>
      <c r="J8" s="181"/>
      <c r="K8" s="182"/>
      <c r="L8" s="181"/>
      <c r="M8" s="174" t="s">
        <v>195</v>
      </c>
      <c r="N8" s="174"/>
      <c r="O8" s="174"/>
      <c r="P8" s="174"/>
      <c r="Q8" s="174"/>
      <c r="R8" s="174"/>
      <c r="S8" s="174"/>
      <c r="T8" s="174"/>
      <c r="U8" s="174"/>
      <c r="V8" s="174"/>
      <c r="W8" s="174"/>
      <c r="X8" s="174"/>
      <c r="Y8" s="174"/>
      <c r="Z8" s="174"/>
      <c r="AA8" s="174"/>
      <c r="AB8" s="174"/>
      <c r="AC8" s="174"/>
      <c r="AD8" s="174"/>
      <c r="AE8" s="171" t="s">
        <v>205</v>
      </c>
      <c r="AF8" s="171"/>
      <c r="AG8" s="171"/>
      <c r="AH8" s="172" t="s">
        <v>2</v>
      </c>
      <c r="AI8" s="172"/>
      <c r="AJ8" s="172"/>
      <c r="AK8" s="161"/>
      <c r="AL8" s="95"/>
      <c r="AM8" s="95"/>
      <c r="AN8" s="95"/>
      <c r="AO8" s="95"/>
      <c r="AP8" s="95"/>
      <c r="AQ8" s="95"/>
      <c r="AR8" s="95"/>
      <c r="AS8" s="95"/>
      <c r="AT8" s="95"/>
      <c r="AU8" s="95"/>
      <c r="AV8" s="95"/>
      <c r="AW8" s="95"/>
      <c r="AX8" s="95"/>
      <c r="AY8" s="95"/>
      <c r="AZ8" s="95"/>
      <c r="BA8" s="95"/>
      <c r="BB8" s="95"/>
      <c r="BC8" s="95"/>
      <c r="BD8" s="95"/>
      <c r="BE8" s="95"/>
      <c r="BF8" s="95"/>
      <c r="BG8" s="95"/>
      <c r="BH8" s="95"/>
      <c r="BI8" s="95"/>
      <c r="BJ8" s="95"/>
      <c r="BK8" s="95"/>
      <c r="BL8" s="95"/>
      <c r="BM8" s="95"/>
      <c r="BN8" s="95"/>
      <c r="BO8" s="95"/>
      <c r="BP8" s="95"/>
      <c r="BQ8" s="95"/>
      <c r="BR8" s="95"/>
      <c r="BS8" s="95"/>
      <c r="BT8" s="95"/>
      <c r="BU8" s="95"/>
      <c r="BV8" s="95"/>
      <c r="BW8" s="95"/>
      <c r="BX8" s="95"/>
      <c r="BY8" s="95"/>
      <c r="BZ8" s="95"/>
      <c r="CA8" s="95"/>
      <c r="CB8" s="95"/>
      <c r="CC8" s="95"/>
      <c r="CD8" s="95"/>
      <c r="CE8" s="95"/>
    </row>
    <row r="9" spans="1:83" s="99" customFormat="1" ht="33" customHeight="1" x14ac:dyDescent="0.2">
      <c r="A9" s="178"/>
      <c r="B9" s="179"/>
      <c r="C9" s="179"/>
      <c r="D9" s="179"/>
      <c r="E9" s="179"/>
      <c r="F9" s="179"/>
      <c r="G9" s="179"/>
      <c r="H9" s="180"/>
      <c r="I9" s="183"/>
      <c r="J9" s="181"/>
      <c r="K9" s="183"/>
      <c r="L9" s="181"/>
      <c r="M9" s="174" t="s">
        <v>196</v>
      </c>
      <c r="N9" s="174"/>
      <c r="O9" s="174"/>
      <c r="P9" s="174"/>
      <c r="Q9" s="174"/>
      <c r="R9" s="174"/>
      <c r="S9" s="174"/>
      <c r="T9" s="174"/>
      <c r="U9" s="174" t="s">
        <v>197</v>
      </c>
      <c r="V9" s="174"/>
      <c r="W9" s="174"/>
      <c r="X9" s="174"/>
      <c r="Y9" s="174"/>
      <c r="Z9" s="174"/>
      <c r="AA9" s="174"/>
      <c r="AB9" s="174"/>
      <c r="AC9" s="173" t="s">
        <v>198</v>
      </c>
      <c r="AD9" s="173"/>
      <c r="AE9" s="171"/>
      <c r="AF9" s="171"/>
      <c r="AG9" s="171"/>
      <c r="AH9" s="172"/>
      <c r="AI9" s="172"/>
      <c r="AJ9" s="172"/>
      <c r="AK9" s="161"/>
      <c r="AL9" s="95"/>
      <c r="AM9" s="95"/>
      <c r="AN9" s="95"/>
      <c r="AO9" s="95"/>
      <c r="AP9" s="95"/>
      <c r="AQ9" s="95"/>
      <c r="AR9" s="95"/>
      <c r="AS9" s="95"/>
      <c r="AT9" s="95"/>
      <c r="AU9" s="95"/>
      <c r="AV9" s="95"/>
      <c r="AW9" s="95"/>
      <c r="AX9" s="95"/>
      <c r="AY9" s="95"/>
      <c r="AZ9" s="95"/>
      <c r="BA9" s="95"/>
      <c r="BB9" s="95"/>
      <c r="BC9" s="95"/>
      <c r="BD9" s="95"/>
      <c r="BE9" s="95"/>
      <c r="BF9" s="95"/>
      <c r="BG9" s="95"/>
      <c r="BH9" s="95"/>
      <c r="BI9" s="95"/>
      <c r="BJ9" s="95"/>
      <c r="BK9" s="95"/>
      <c r="BL9" s="95"/>
      <c r="BM9" s="95"/>
      <c r="BN9" s="95"/>
      <c r="BO9" s="95"/>
      <c r="BP9" s="95"/>
      <c r="BQ9" s="95"/>
      <c r="BR9" s="95"/>
      <c r="BS9" s="95"/>
      <c r="BT9" s="95"/>
      <c r="BU9" s="95"/>
      <c r="BV9" s="95"/>
      <c r="BW9" s="95"/>
      <c r="BX9" s="95"/>
      <c r="BY9" s="95"/>
      <c r="BZ9" s="95"/>
      <c r="CA9" s="95"/>
      <c r="CB9" s="95"/>
      <c r="CC9" s="95"/>
      <c r="CD9" s="95"/>
      <c r="CE9" s="95"/>
    </row>
    <row r="10" spans="1:83" s="99" customFormat="1" ht="123.75" customHeight="1" x14ac:dyDescent="0.2">
      <c r="A10" s="108" t="s">
        <v>8</v>
      </c>
      <c r="B10" s="108" t="s">
        <v>9</v>
      </c>
      <c r="C10" s="108" t="s">
        <v>3</v>
      </c>
      <c r="D10" s="108" t="s">
        <v>4</v>
      </c>
      <c r="E10" s="108" t="s">
        <v>5</v>
      </c>
      <c r="F10" s="108" t="s">
        <v>6</v>
      </c>
      <c r="G10" s="108" t="s">
        <v>7</v>
      </c>
      <c r="H10" s="108" t="s">
        <v>192</v>
      </c>
      <c r="I10" s="108" t="s">
        <v>193</v>
      </c>
      <c r="J10" s="108" t="s">
        <v>194</v>
      </c>
      <c r="K10" s="108" t="s">
        <v>220</v>
      </c>
      <c r="L10" s="108" t="s">
        <v>221</v>
      </c>
      <c r="M10" s="109" t="s">
        <v>10</v>
      </c>
      <c r="N10" s="109" t="s">
        <v>11</v>
      </c>
      <c r="O10" s="109" t="s">
        <v>12</v>
      </c>
      <c r="P10" s="109" t="s">
        <v>13</v>
      </c>
      <c r="Q10" s="109" t="s">
        <v>14</v>
      </c>
      <c r="R10" s="109" t="s">
        <v>15</v>
      </c>
      <c r="S10" s="109" t="s">
        <v>199</v>
      </c>
      <c r="T10" s="109" t="s">
        <v>200</v>
      </c>
      <c r="U10" s="110" t="s">
        <v>180</v>
      </c>
      <c r="V10" s="110" t="s">
        <v>16</v>
      </c>
      <c r="W10" s="110" t="s">
        <v>17</v>
      </c>
      <c r="X10" s="110" t="s">
        <v>18</v>
      </c>
      <c r="Y10" s="110" t="s">
        <v>19</v>
      </c>
      <c r="Z10" s="110" t="s">
        <v>20</v>
      </c>
      <c r="AA10" s="110" t="s">
        <v>201</v>
      </c>
      <c r="AB10" s="110" t="s">
        <v>202</v>
      </c>
      <c r="AC10" s="110" t="s">
        <v>203</v>
      </c>
      <c r="AD10" s="156" t="s">
        <v>204</v>
      </c>
      <c r="AE10" s="111" t="s">
        <v>229</v>
      </c>
      <c r="AF10" s="111" t="s">
        <v>206</v>
      </c>
      <c r="AG10" s="112" t="s">
        <v>207</v>
      </c>
      <c r="AH10" s="113" t="s">
        <v>208</v>
      </c>
      <c r="AI10" s="113" t="s">
        <v>209</v>
      </c>
      <c r="AJ10" s="160" t="s">
        <v>21</v>
      </c>
      <c r="AK10" s="161"/>
      <c r="AL10" s="95"/>
      <c r="AM10" s="95"/>
      <c r="AN10" s="95"/>
      <c r="AO10" s="95"/>
      <c r="AP10" s="95"/>
      <c r="AQ10" s="95"/>
      <c r="AR10" s="95"/>
      <c r="AS10" s="95"/>
      <c r="AT10" s="95"/>
      <c r="AU10" s="95"/>
      <c r="AV10" s="95"/>
      <c r="AW10" s="95"/>
      <c r="AX10" s="95"/>
      <c r="AY10" s="95"/>
      <c r="AZ10" s="95"/>
      <c r="BA10" s="95"/>
      <c r="BB10" s="95"/>
      <c r="BC10" s="95"/>
      <c r="BD10" s="95"/>
      <c r="BE10" s="95"/>
      <c r="BF10" s="95"/>
      <c r="BG10" s="95"/>
      <c r="BH10" s="95"/>
      <c r="BI10" s="95"/>
      <c r="BJ10" s="95"/>
      <c r="BK10" s="95"/>
      <c r="BL10" s="95"/>
      <c r="BM10" s="95"/>
      <c r="BN10" s="95"/>
      <c r="BO10" s="95"/>
      <c r="BP10" s="95"/>
      <c r="BQ10" s="95"/>
      <c r="BR10" s="95"/>
      <c r="BS10" s="95"/>
      <c r="BT10" s="95"/>
      <c r="BU10" s="95"/>
      <c r="BV10" s="95"/>
      <c r="BW10" s="95"/>
      <c r="BX10" s="95"/>
      <c r="BY10" s="95"/>
      <c r="BZ10" s="95"/>
      <c r="CA10" s="95"/>
      <c r="CB10" s="95"/>
      <c r="CC10" s="95"/>
      <c r="CD10" s="95"/>
      <c r="CE10" s="95"/>
    </row>
    <row r="11" spans="1:83" s="94" customFormat="1" ht="244.5" customHeight="1" x14ac:dyDescent="0.2">
      <c r="A11" s="114" t="s">
        <v>22</v>
      </c>
      <c r="B11" s="114" t="s">
        <v>23</v>
      </c>
      <c r="C11" s="115">
        <v>240210</v>
      </c>
      <c r="D11" s="114" t="s">
        <v>175</v>
      </c>
      <c r="E11" s="116" t="s">
        <v>24</v>
      </c>
      <c r="F11" s="114" t="s">
        <v>181</v>
      </c>
      <c r="G11" s="116" t="s">
        <v>25</v>
      </c>
      <c r="H11" s="117">
        <v>0</v>
      </c>
      <c r="I11" s="117">
        <v>1</v>
      </c>
      <c r="J11" s="120">
        <v>2</v>
      </c>
      <c r="K11" s="120">
        <v>2</v>
      </c>
      <c r="L11" s="120">
        <v>2</v>
      </c>
      <c r="M11" s="117">
        <v>0</v>
      </c>
      <c r="N11" s="120">
        <v>0</v>
      </c>
      <c r="O11" s="117">
        <v>0</v>
      </c>
      <c r="P11" s="165">
        <v>0</v>
      </c>
      <c r="Q11" s="117">
        <v>0</v>
      </c>
      <c r="R11" s="120">
        <v>0</v>
      </c>
      <c r="S11" s="144">
        <f>+SUM(M11:R11)</f>
        <v>0</v>
      </c>
      <c r="T11" s="164">
        <f>S11/L11</f>
        <v>0</v>
      </c>
      <c r="U11" s="144">
        <v>0</v>
      </c>
      <c r="V11" s="119"/>
      <c r="W11" s="119"/>
      <c r="X11" s="119"/>
      <c r="Y11" s="120"/>
      <c r="Z11" s="118"/>
      <c r="AA11" s="145">
        <f>+SUM(U11:Z11)</f>
        <v>0</v>
      </c>
      <c r="AB11" s="146">
        <f t="shared" ref="AB11:AB18" si="0">+AA11/L11</f>
        <v>0</v>
      </c>
      <c r="AC11" s="121">
        <f>+S11+AA11</f>
        <v>0</v>
      </c>
      <c r="AD11" s="151">
        <f>AC11/L11</f>
        <v>0</v>
      </c>
      <c r="AE11" s="142">
        <v>266666667</v>
      </c>
      <c r="AF11" s="159">
        <v>163294327</v>
      </c>
      <c r="AG11" s="163">
        <f>AF11/AE11</f>
        <v>0.6123537254845578</v>
      </c>
      <c r="AH11" s="149" t="s">
        <v>239</v>
      </c>
      <c r="AI11" s="150" t="s">
        <v>241</v>
      </c>
      <c r="AJ11" s="169" t="s">
        <v>242</v>
      </c>
      <c r="AK11" s="161"/>
      <c r="AL11" s="95"/>
      <c r="AM11" s="95"/>
      <c r="AN11" s="95"/>
      <c r="AO11" s="95"/>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c r="CB11" s="95"/>
      <c r="CC11" s="95"/>
      <c r="CD11" s="95"/>
      <c r="CE11" s="95"/>
    </row>
    <row r="12" spans="1:83" s="94" customFormat="1" ht="211.5" customHeight="1" x14ac:dyDescent="0.2">
      <c r="A12" s="114" t="s">
        <v>42</v>
      </c>
      <c r="B12" s="114" t="s">
        <v>43</v>
      </c>
      <c r="C12" s="213">
        <v>240211</v>
      </c>
      <c r="D12" s="210" t="s">
        <v>177</v>
      </c>
      <c r="E12" s="122" t="s">
        <v>44</v>
      </c>
      <c r="F12" s="114" t="s">
        <v>45</v>
      </c>
      <c r="G12" s="122" t="s">
        <v>25</v>
      </c>
      <c r="H12" s="122">
        <v>450</v>
      </c>
      <c r="I12" s="122">
        <v>450</v>
      </c>
      <c r="J12" s="140">
        <v>600</v>
      </c>
      <c r="K12" s="140">
        <v>600</v>
      </c>
      <c r="L12" s="140">
        <v>600</v>
      </c>
      <c r="M12" s="120">
        <v>10</v>
      </c>
      <c r="N12" s="120">
        <v>0</v>
      </c>
      <c r="O12" s="117">
        <v>0</v>
      </c>
      <c r="P12" s="165">
        <v>0</v>
      </c>
      <c r="Q12" s="120">
        <v>0</v>
      </c>
      <c r="R12" s="117">
        <v>0</v>
      </c>
      <c r="S12" s="145">
        <f>+SUM(M12:R12)</f>
        <v>10</v>
      </c>
      <c r="T12" s="164">
        <f>+S12/L12</f>
        <v>1.6666666666666666E-2</v>
      </c>
      <c r="U12" s="119">
        <v>40</v>
      </c>
      <c r="V12" s="119"/>
      <c r="W12" s="119"/>
      <c r="X12" s="119"/>
      <c r="Y12" s="120"/>
      <c r="Z12" s="118"/>
      <c r="AA12" s="145">
        <f>+SUM(U12:Z12)</f>
        <v>40</v>
      </c>
      <c r="AB12" s="147">
        <f t="shared" si="0"/>
        <v>6.6666666666666666E-2</v>
      </c>
      <c r="AC12" s="121">
        <f>+S12+AA12</f>
        <v>50</v>
      </c>
      <c r="AD12" s="151">
        <f>+AC12/L12</f>
        <v>8.3333333333333329E-2</v>
      </c>
      <c r="AE12" s="189">
        <v>76455071989</v>
      </c>
      <c r="AF12" s="192">
        <v>13691587760</v>
      </c>
      <c r="AG12" s="195">
        <f>AF12/AE12</f>
        <v>0.17908017615848798</v>
      </c>
      <c r="AH12" s="149" t="s">
        <v>212</v>
      </c>
      <c r="AI12" s="150" t="s">
        <v>222</v>
      </c>
      <c r="AJ12" s="169" t="s">
        <v>231</v>
      </c>
      <c r="AK12" s="161"/>
      <c r="AL12" s="95"/>
      <c r="AM12" s="95"/>
      <c r="AN12" s="95"/>
      <c r="AO12" s="95"/>
      <c r="AP12" s="95"/>
      <c r="AQ12" s="95"/>
      <c r="AR12" s="95"/>
      <c r="AS12" s="95"/>
      <c r="AT12" s="95"/>
      <c r="AU12" s="95"/>
      <c r="AV12" s="95"/>
      <c r="AW12" s="95"/>
      <c r="AX12" s="95"/>
      <c r="AY12" s="95"/>
      <c r="AZ12" s="95"/>
      <c r="BA12" s="95"/>
      <c r="BB12" s="95"/>
      <c r="BC12" s="95"/>
      <c r="BD12" s="95"/>
      <c r="BE12" s="95"/>
      <c r="BF12" s="95"/>
      <c r="BG12" s="95"/>
      <c r="BH12" s="95"/>
      <c r="BI12" s="95"/>
      <c r="BJ12" s="95"/>
      <c r="BK12" s="95"/>
      <c r="BL12" s="95"/>
      <c r="BM12" s="95"/>
      <c r="BN12" s="95"/>
      <c r="BO12" s="95"/>
      <c r="BP12" s="95"/>
      <c r="BQ12" s="95"/>
      <c r="BR12" s="95"/>
      <c r="BS12" s="95"/>
      <c r="BT12" s="95"/>
      <c r="BU12" s="95"/>
      <c r="BV12" s="95"/>
      <c r="BW12" s="95"/>
      <c r="BX12" s="95"/>
      <c r="BY12" s="95"/>
      <c r="BZ12" s="95"/>
      <c r="CA12" s="95"/>
      <c r="CB12" s="95"/>
      <c r="CC12" s="95"/>
      <c r="CD12" s="95"/>
      <c r="CE12" s="95"/>
    </row>
    <row r="13" spans="1:83" s="94" customFormat="1" ht="259.5" customHeight="1" x14ac:dyDescent="0.2">
      <c r="A13" s="114" t="s">
        <v>38</v>
      </c>
      <c r="B13" s="114" t="s">
        <v>39</v>
      </c>
      <c r="C13" s="214"/>
      <c r="D13" s="211"/>
      <c r="E13" s="123" t="s">
        <v>40</v>
      </c>
      <c r="F13" s="114" t="s">
        <v>41</v>
      </c>
      <c r="G13" s="123" t="s">
        <v>25</v>
      </c>
      <c r="H13" s="123">
        <v>1000</v>
      </c>
      <c r="I13" s="123">
        <v>817</v>
      </c>
      <c r="J13" s="140">
        <v>5000</v>
      </c>
      <c r="K13" s="140">
        <v>3080</v>
      </c>
      <c r="L13" s="168">
        <v>6044</v>
      </c>
      <c r="M13" s="120">
        <v>78</v>
      </c>
      <c r="N13" s="120">
        <v>336</v>
      </c>
      <c r="O13" s="120">
        <v>611</v>
      </c>
      <c r="P13" s="166">
        <v>411</v>
      </c>
      <c r="Q13" s="120">
        <v>472</v>
      </c>
      <c r="R13" s="120">
        <v>515</v>
      </c>
      <c r="S13" s="145">
        <f>+SUM(M13:R13)</f>
        <v>2423</v>
      </c>
      <c r="T13" s="164">
        <f>+S13/L13</f>
        <v>0.40089344804765054</v>
      </c>
      <c r="U13" s="119">
        <v>238</v>
      </c>
      <c r="V13" s="119"/>
      <c r="W13" s="119"/>
      <c r="X13" s="119"/>
      <c r="Y13" s="120"/>
      <c r="Z13" s="118"/>
      <c r="AA13" s="145">
        <f>+SUM(U13:Z13)</f>
        <v>238</v>
      </c>
      <c r="AB13" s="147">
        <f t="shared" si="0"/>
        <v>3.9377895433487756E-2</v>
      </c>
      <c r="AC13" s="121">
        <f>+S13+AA13</f>
        <v>2661</v>
      </c>
      <c r="AD13" s="162">
        <f>+AC13/L13</f>
        <v>0.44027134348113833</v>
      </c>
      <c r="AE13" s="190"/>
      <c r="AF13" s="193"/>
      <c r="AG13" s="196"/>
      <c r="AH13" s="149" t="s">
        <v>213</v>
      </c>
      <c r="AI13" s="150" t="s">
        <v>240</v>
      </c>
      <c r="AJ13" s="169" t="s">
        <v>232</v>
      </c>
      <c r="AK13" s="161"/>
      <c r="AL13" s="95"/>
      <c r="AM13" s="95"/>
      <c r="AN13" s="95"/>
      <c r="AO13" s="95"/>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row>
    <row r="14" spans="1:83" s="94" customFormat="1" ht="264.75" customHeight="1" x14ac:dyDescent="0.2">
      <c r="A14" s="114" t="s">
        <v>47</v>
      </c>
      <c r="B14" s="114" t="s">
        <v>48</v>
      </c>
      <c r="C14" s="215"/>
      <c r="D14" s="212"/>
      <c r="E14" s="122" t="s">
        <v>49</v>
      </c>
      <c r="F14" s="114" t="s">
        <v>46</v>
      </c>
      <c r="G14" s="124" t="s">
        <v>25</v>
      </c>
      <c r="H14" s="124">
        <v>150</v>
      </c>
      <c r="I14" s="124">
        <v>174</v>
      </c>
      <c r="J14" s="140">
        <v>450</v>
      </c>
      <c r="K14" s="140">
        <v>450</v>
      </c>
      <c r="L14" s="140">
        <v>450</v>
      </c>
      <c r="M14" s="120">
        <v>10</v>
      </c>
      <c r="N14" s="120">
        <v>10</v>
      </c>
      <c r="O14" s="120">
        <v>3</v>
      </c>
      <c r="P14" s="166">
        <v>2</v>
      </c>
      <c r="Q14" s="120">
        <v>23</v>
      </c>
      <c r="R14" s="120">
        <v>12</v>
      </c>
      <c r="S14" s="145">
        <f>+SUM(M14:R14)</f>
        <v>60</v>
      </c>
      <c r="T14" s="164">
        <f>+S14/L14</f>
        <v>0.13333333333333333</v>
      </c>
      <c r="U14" s="119">
        <v>58</v>
      </c>
      <c r="V14" s="119"/>
      <c r="W14" s="119"/>
      <c r="X14" s="119"/>
      <c r="Y14" s="120"/>
      <c r="Z14" s="118"/>
      <c r="AA14" s="145">
        <f>+SUM(U14:Z14)</f>
        <v>58</v>
      </c>
      <c r="AB14" s="147">
        <f t="shared" si="0"/>
        <v>0.12888888888888889</v>
      </c>
      <c r="AC14" s="121">
        <f>+S14+AA14</f>
        <v>118</v>
      </c>
      <c r="AD14" s="151">
        <f>+AC14/L14</f>
        <v>0.26222222222222225</v>
      </c>
      <c r="AE14" s="191"/>
      <c r="AF14" s="194"/>
      <c r="AG14" s="197"/>
      <c r="AH14" s="149" t="s">
        <v>214</v>
      </c>
      <c r="AI14" s="150" t="s">
        <v>223</v>
      </c>
      <c r="AJ14" s="169" t="s">
        <v>233</v>
      </c>
      <c r="AK14" s="161"/>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row>
    <row r="15" spans="1:83" s="94" customFormat="1" ht="255" customHeight="1" x14ac:dyDescent="0.2">
      <c r="A15" s="114" t="s">
        <v>182</v>
      </c>
      <c r="B15" s="125" t="s">
        <v>183</v>
      </c>
      <c r="C15" s="213">
        <v>240198</v>
      </c>
      <c r="D15" s="207" t="s">
        <v>176</v>
      </c>
      <c r="E15" s="126" t="s">
        <v>33</v>
      </c>
      <c r="F15" s="114" t="s">
        <v>184</v>
      </c>
      <c r="G15" s="124" t="s">
        <v>25</v>
      </c>
      <c r="H15" s="126">
        <v>2816</v>
      </c>
      <c r="I15" s="126">
        <v>2646</v>
      </c>
      <c r="J15" s="141">
        <v>2700</v>
      </c>
      <c r="K15" s="141">
        <v>2244</v>
      </c>
      <c r="L15" s="141">
        <v>2700</v>
      </c>
      <c r="M15" s="120">
        <v>2245</v>
      </c>
      <c r="N15" s="120">
        <v>2247</v>
      </c>
      <c r="O15" s="120">
        <v>2248</v>
      </c>
      <c r="P15" s="166">
        <v>2247</v>
      </c>
      <c r="Q15" s="120">
        <v>2249</v>
      </c>
      <c r="R15" s="120">
        <v>2215</v>
      </c>
      <c r="S15" s="145">
        <f>+(M15+N15+O15+P15+Q15+R15)/6</f>
        <v>2241.8333333333335</v>
      </c>
      <c r="T15" s="164">
        <f>+S15/L15</f>
        <v>0.83030864197530874</v>
      </c>
      <c r="U15" s="119">
        <v>2215</v>
      </c>
      <c r="V15" s="135"/>
      <c r="W15" s="135"/>
      <c r="X15" s="135"/>
      <c r="Y15" s="118"/>
      <c r="Z15" s="118"/>
      <c r="AA15" s="145">
        <f>+(M15+N15+O15+P15+Q15+R15+U15)/7</f>
        <v>2238</v>
      </c>
      <c r="AB15" s="147">
        <f t="shared" si="0"/>
        <v>0.8288888888888889</v>
      </c>
      <c r="AC15" s="121">
        <f>+AA15</f>
        <v>2238</v>
      </c>
      <c r="AD15" s="148">
        <f>AC15/L15</f>
        <v>0.8288888888888889</v>
      </c>
      <c r="AE15" s="201">
        <v>69122928011</v>
      </c>
      <c r="AF15" s="198">
        <v>39814673744</v>
      </c>
      <c r="AG15" s="204">
        <f>AF15/AE15</f>
        <v>0.57599807892489774</v>
      </c>
      <c r="AH15" s="149" t="s">
        <v>215</v>
      </c>
      <c r="AI15" s="150" t="s">
        <v>191</v>
      </c>
      <c r="AJ15" s="169" t="s">
        <v>234</v>
      </c>
      <c r="AK15" s="161"/>
      <c r="AL15" s="95"/>
      <c r="AM15" s="95"/>
      <c r="AN15" s="95"/>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row>
    <row r="16" spans="1:83" s="94" customFormat="1" ht="305.25" customHeight="1" x14ac:dyDescent="0.2">
      <c r="A16" s="114" t="s">
        <v>34</v>
      </c>
      <c r="B16" s="114" t="s">
        <v>35</v>
      </c>
      <c r="C16" s="214"/>
      <c r="D16" s="208"/>
      <c r="E16" s="126" t="s">
        <v>36</v>
      </c>
      <c r="F16" s="114" t="s">
        <v>37</v>
      </c>
      <c r="G16" s="124" t="s">
        <v>25</v>
      </c>
      <c r="H16" s="126">
        <v>200</v>
      </c>
      <c r="I16" s="126">
        <v>327</v>
      </c>
      <c r="J16" s="141">
        <v>1300</v>
      </c>
      <c r="K16" s="141">
        <v>669</v>
      </c>
      <c r="L16" s="141">
        <v>1400</v>
      </c>
      <c r="M16" s="120">
        <v>1</v>
      </c>
      <c r="N16" s="120">
        <v>14</v>
      </c>
      <c r="O16" s="120">
        <v>46</v>
      </c>
      <c r="P16" s="166">
        <v>57</v>
      </c>
      <c r="Q16" s="120">
        <v>1</v>
      </c>
      <c r="R16" s="120">
        <v>20</v>
      </c>
      <c r="S16" s="145">
        <f>+SUM(M16:R16)</f>
        <v>139</v>
      </c>
      <c r="T16" s="164">
        <f t="shared" ref="T16:T18" si="1">+S16/L16</f>
        <v>9.9285714285714283E-2</v>
      </c>
      <c r="U16" s="119">
        <v>0</v>
      </c>
      <c r="V16" s="119"/>
      <c r="W16" s="119"/>
      <c r="X16" s="119"/>
      <c r="Y16" s="120"/>
      <c r="Z16" s="118"/>
      <c r="AA16" s="145">
        <f>+SUM(U16:Z16)</f>
        <v>0</v>
      </c>
      <c r="AB16" s="147">
        <f t="shared" si="0"/>
        <v>0</v>
      </c>
      <c r="AC16" s="121">
        <f>+S16+AA16</f>
        <v>139</v>
      </c>
      <c r="AD16" s="151">
        <f>+AC16/L16</f>
        <v>9.9285714285714283E-2</v>
      </c>
      <c r="AE16" s="202"/>
      <c r="AF16" s="199"/>
      <c r="AG16" s="205"/>
      <c r="AH16" s="149" t="s">
        <v>217</v>
      </c>
      <c r="AI16" s="150" t="s">
        <v>224</v>
      </c>
      <c r="AJ16" s="169" t="s">
        <v>235</v>
      </c>
      <c r="AK16" s="161"/>
      <c r="AL16" s="95"/>
      <c r="AM16" s="95"/>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row>
    <row r="17" spans="1:83" s="94" customFormat="1" ht="392.25" customHeight="1" x14ac:dyDescent="0.2">
      <c r="A17" s="114" t="s">
        <v>26</v>
      </c>
      <c r="B17" s="114" t="s">
        <v>27</v>
      </c>
      <c r="C17" s="215"/>
      <c r="D17" s="209"/>
      <c r="E17" s="126" t="s">
        <v>28</v>
      </c>
      <c r="F17" s="114" t="s">
        <v>29</v>
      </c>
      <c r="G17" s="116" t="s">
        <v>25</v>
      </c>
      <c r="H17" s="120">
        <v>2500</v>
      </c>
      <c r="I17" s="120">
        <v>5179</v>
      </c>
      <c r="J17" s="120">
        <v>2500</v>
      </c>
      <c r="K17" s="120">
        <v>4905</v>
      </c>
      <c r="L17" s="120">
        <v>2500</v>
      </c>
      <c r="M17" s="119">
        <v>30</v>
      </c>
      <c r="N17" s="167">
        <v>93</v>
      </c>
      <c r="O17" s="119">
        <v>59</v>
      </c>
      <c r="P17" s="119">
        <v>87</v>
      </c>
      <c r="Q17" s="120">
        <v>68</v>
      </c>
      <c r="R17" s="120">
        <v>55</v>
      </c>
      <c r="S17" s="145">
        <f>+SUM(M17:R17)</f>
        <v>392</v>
      </c>
      <c r="T17" s="164">
        <f t="shared" si="1"/>
        <v>0.15679999999999999</v>
      </c>
      <c r="U17" s="119">
        <v>58</v>
      </c>
      <c r="V17" s="119"/>
      <c r="W17" s="119"/>
      <c r="X17" s="119"/>
      <c r="Y17" s="120"/>
      <c r="Z17" s="118"/>
      <c r="AA17" s="145">
        <f>+SUM(U17:Z17)</f>
        <v>58</v>
      </c>
      <c r="AB17" s="146">
        <f t="shared" si="0"/>
        <v>2.3199999999999998E-2</v>
      </c>
      <c r="AC17" s="121">
        <f>+S17+AA17</f>
        <v>450</v>
      </c>
      <c r="AD17" s="151">
        <f>AC17/L17</f>
        <v>0.18</v>
      </c>
      <c r="AE17" s="203"/>
      <c r="AF17" s="200"/>
      <c r="AG17" s="206"/>
      <c r="AH17" s="149" t="s">
        <v>216</v>
      </c>
      <c r="AI17" s="150" t="s">
        <v>225</v>
      </c>
      <c r="AJ17" s="169" t="s">
        <v>236</v>
      </c>
      <c r="AK17" s="161"/>
      <c r="AL17" s="95"/>
      <c r="AM17" s="95"/>
      <c r="AN17" s="95"/>
      <c r="AO17" s="95"/>
      <c r="AP17" s="95"/>
      <c r="AQ17" s="95"/>
      <c r="AR17" s="95"/>
      <c r="AS17" s="95"/>
      <c r="AT17" s="95"/>
      <c r="AU17" s="95"/>
      <c r="AV17" s="95"/>
      <c r="AW17" s="95"/>
      <c r="AX17" s="95"/>
      <c r="AY17" s="95"/>
      <c r="AZ17" s="95"/>
      <c r="BA17" s="95"/>
      <c r="BB17" s="95"/>
      <c r="BC17" s="95"/>
      <c r="BD17" s="95"/>
      <c r="BE17" s="95"/>
      <c r="BF17" s="95"/>
      <c r="BG17" s="95"/>
      <c r="BH17" s="95"/>
      <c r="BI17" s="95"/>
      <c r="BJ17" s="95"/>
      <c r="BK17" s="95"/>
      <c r="BL17" s="95"/>
      <c r="BM17" s="95"/>
      <c r="BN17" s="95"/>
      <c r="BO17" s="95"/>
      <c r="BP17" s="95"/>
      <c r="BQ17" s="95"/>
      <c r="BR17" s="95"/>
      <c r="BS17" s="95"/>
      <c r="BT17" s="95"/>
      <c r="BU17" s="95"/>
      <c r="BV17" s="95"/>
      <c r="BW17" s="95"/>
      <c r="BX17" s="95"/>
      <c r="BY17" s="95"/>
      <c r="BZ17" s="95"/>
      <c r="CA17" s="95"/>
      <c r="CB17" s="95"/>
      <c r="CC17" s="95"/>
      <c r="CD17" s="95"/>
      <c r="CE17" s="95"/>
    </row>
    <row r="18" spans="1:83" s="94" customFormat="1" ht="324.75" customHeight="1" x14ac:dyDescent="0.2">
      <c r="A18" s="114" t="s">
        <v>30</v>
      </c>
      <c r="B18" s="114" t="s">
        <v>31</v>
      </c>
      <c r="C18" s="115">
        <v>240209</v>
      </c>
      <c r="D18" s="114" t="s">
        <v>178</v>
      </c>
      <c r="E18" s="126" t="s">
        <v>32</v>
      </c>
      <c r="F18" s="114" t="s">
        <v>185</v>
      </c>
      <c r="G18" s="116" t="s">
        <v>25</v>
      </c>
      <c r="H18" s="120">
        <v>100</v>
      </c>
      <c r="I18" s="120">
        <v>101</v>
      </c>
      <c r="J18" s="120">
        <v>100</v>
      </c>
      <c r="K18" s="120">
        <v>301</v>
      </c>
      <c r="L18" s="120">
        <v>100</v>
      </c>
      <c r="M18" s="120">
        <v>0</v>
      </c>
      <c r="N18" s="120">
        <v>0</v>
      </c>
      <c r="O18" s="120">
        <v>0</v>
      </c>
      <c r="P18" s="166">
        <v>28</v>
      </c>
      <c r="Q18" s="120">
        <v>0</v>
      </c>
      <c r="R18" s="120">
        <v>15</v>
      </c>
      <c r="S18" s="145">
        <f>+SUM(M18:R18)</f>
        <v>43</v>
      </c>
      <c r="T18" s="164">
        <f t="shared" si="1"/>
        <v>0.43</v>
      </c>
      <c r="U18" s="119">
        <v>79</v>
      </c>
      <c r="V18" s="119"/>
      <c r="W18" s="119"/>
      <c r="X18" s="119"/>
      <c r="Y18" s="120"/>
      <c r="Z18" s="118"/>
      <c r="AA18" s="145">
        <f>+SUM(U18:Z18)</f>
        <v>79</v>
      </c>
      <c r="AB18" s="146">
        <f t="shared" si="0"/>
        <v>0.79</v>
      </c>
      <c r="AC18" s="121">
        <f>+S18+AA18</f>
        <v>122</v>
      </c>
      <c r="AD18" s="148">
        <f>AC18/L18</f>
        <v>1.22</v>
      </c>
      <c r="AE18" s="142">
        <v>300000000</v>
      </c>
      <c r="AF18" s="159">
        <v>95103293</v>
      </c>
      <c r="AG18" s="152">
        <f>AF18/AE18</f>
        <v>0.31701097666666667</v>
      </c>
      <c r="AH18" s="149" t="s">
        <v>238</v>
      </c>
      <c r="AI18" s="150" t="s">
        <v>226</v>
      </c>
      <c r="AJ18" s="169" t="s">
        <v>237</v>
      </c>
      <c r="AK18" s="161"/>
      <c r="AL18" s="95"/>
      <c r="AM18" s="95"/>
      <c r="AN18" s="95"/>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row>
    <row r="19" spans="1:83" ht="26.25" customHeight="1" x14ac:dyDescent="0.2">
      <c r="H19" s="95"/>
      <c r="J19" s="95"/>
      <c r="L19" s="95"/>
      <c r="M19" s="95"/>
      <c r="O19" s="95"/>
      <c r="P19" s="95"/>
      <c r="Q19" s="95"/>
      <c r="S19" s="95"/>
      <c r="T19" s="95"/>
      <c r="X19" s="95"/>
      <c r="Y19" s="95"/>
      <c r="AA19" s="95"/>
      <c r="AB19" s="95"/>
      <c r="AC19" s="95"/>
      <c r="AD19" s="95"/>
      <c r="AE19" s="95"/>
      <c r="AF19" s="95"/>
      <c r="AH19" s="95"/>
      <c r="AJ19" s="107"/>
    </row>
    <row r="20" spans="1:83" ht="15" x14ac:dyDescent="0.2">
      <c r="H20" s="95"/>
      <c r="J20" s="95"/>
      <c r="L20" s="95"/>
      <c r="M20" s="95"/>
      <c r="O20" s="95"/>
      <c r="P20" s="95"/>
      <c r="Q20" s="95"/>
      <c r="S20" s="95"/>
      <c r="T20" s="95"/>
      <c r="X20" s="95"/>
      <c r="Y20" s="95"/>
      <c r="AA20" s="95"/>
      <c r="AB20" s="95"/>
      <c r="AC20" s="95"/>
      <c r="AD20" s="95"/>
      <c r="AE20" s="95"/>
      <c r="AF20" s="95"/>
      <c r="AH20" s="95"/>
    </row>
    <row r="21" spans="1:83" ht="15" x14ac:dyDescent="0.2">
      <c r="H21" s="95"/>
      <c r="J21" s="95"/>
      <c r="L21" s="95"/>
      <c r="M21" s="95"/>
      <c r="O21" s="95"/>
      <c r="P21" s="95"/>
      <c r="Q21" s="95"/>
      <c r="S21" s="95"/>
      <c r="T21" s="95"/>
      <c r="X21" s="95"/>
      <c r="Y21" s="95"/>
      <c r="AA21" s="95"/>
      <c r="AB21" s="95"/>
      <c r="AC21" s="95"/>
      <c r="AD21" s="95"/>
      <c r="AE21" s="95"/>
      <c r="AF21" s="95"/>
      <c r="AH21" s="95"/>
    </row>
    <row r="22" spans="1:83" x14ac:dyDescent="0.2">
      <c r="A22" s="104" t="s">
        <v>50</v>
      </c>
      <c r="B22" s="104"/>
      <c r="C22" s="104"/>
      <c r="H22" s="95"/>
      <c r="J22" s="95"/>
      <c r="L22" s="95"/>
      <c r="M22" s="95"/>
      <c r="O22" s="95"/>
      <c r="P22" s="95"/>
      <c r="Q22" s="95"/>
      <c r="S22" s="95"/>
      <c r="T22" s="95"/>
      <c r="X22" s="95"/>
      <c r="Y22" s="95"/>
      <c r="AA22" s="95"/>
      <c r="AB22" s="95"/>
      <c r="AC22" s="95"/>
      <c r="AD22" s="95"/>
      <c r="AE22" s="95"/>
      <c r="AF22" s="95"/>
      <c r="AH22" s="95"/>
    </row>
    <row r="23" spans="1:83" ht="20.25" customHeight="1" x14ac:dyDescent="0.2">
      <c r="A23" s="188"/>
      <c r="B23" s="188"/>
      <c r="C23" s="188"/>
      <c r="D23" s="188"/>
      <c r="E23" s="188"/>
      <c r="F23" s="188"/>
      <c r="H23" s="95"/>
      <c r="J23" s="95"/>
      <c r="L23" s="95"/>
      <c r="M23" s="95"/>
      <c r="O23" s="95"/>
      <c r="P23" s="95"/>
      <c r="Q23" s="95"/>
      <c r="S23" s="95"/>
      <c r="T23" s="95"/>
      <c r="X23" s="95"/>
      <c r="Y23" s="95"/>
      <c r="AA23" s="95"/>
      <c r="AB23" s="95"/>
      <c r="AC23" s="95"/>
      <c r="AD23" s="95"/>
      <c r="AE23" s="95"/>
      <c r="AF23" s="95"/>
      <c r="AH23" s="95"/>
    </row>
    <row r="24" spans="1:83" ht="15" x14ac:dyDescent="0.2">
      <c r="A24" s="127"/>
      <c r="B24" s="127"/>
      <c r="C24" s="127"/>
      <c r="H24" s="95"/>
      <c r="J24" s="95"/>
      <c r="L24" s="95"/>
      <c r="M24" s="95"/>
      <c r="O24" s="95"/>
      <c r="P24" s="95"/>
      <c r="Q24" s="95"/>
      <c r="S24" s="95"/>
      <c r="T24" s="95"/>
      <c r="X24" s="95"/>
      <c r="Y24" s="95"/>
      <c r="AA24" s="95"/>
      <c r="AB24" s="95"/>
      <c r="AC24" s="95"/>
      <c r="AD24" s="95"/>
      <c r="AE24" s="95"/>
      <c r="AF24" s="95"/>
      <c r="AH24" s="95"/>
    </row>
    <row r="25" spans="1:83" ht="7.5" customHeight="1" x14ac:dyDescent="0.2">
      <c r="A25" s="127"/>
      <c r="B25" s="127"/>
      <c r="C25" s="127"/>
      <c r="H25" s="95"/>
      <c r="J25" s="95"/>
      <c r="L25" s="95"/>
      <c r="M25" s="95"/>
      <c r="O25" s="95"/>
      <c r="P25" s="95"/>
      <c r="Q25" s="95"/>
      <c r="S25" s="95"/>
      <c r="T25" s="95"/>
      <c r="X25" s="95"/>
      <c r="Y25" s="95"/>
      <c r="AA25" s="95"/>
      <c r="AB25" s="95"/>
      <c r="AC25" s="95"/>
      <c r="AD25" s="95"/>
      <c r="AE25" s="95"/>
      <c r="AF25" s="95"/>
      <c r="AH25" s="95"/>
    </row>
    <row r="26" spans="1:83" x14ac:dyDescent="0.2">
      <c r="A26" s="104" t="s">
        <v>51</v>
      </c>
      <c r="H26" s="95"/>
      <c r="J26" s="95"/>
      <c r="L26" s="95"/>
      <c r="M26" s="95"/>
      <c r="O26" s="95"/>
      <c r="P26" s="95"/>
      <c r="Q26" s="95"/>
      <c r="S26" s="95"/>
      <c r="T26" s="95"/>
      <c r="X26" s="95"/>
      <c r="Y26" s="95"/>
      <c r="AA26" s="95"/>
      <c r="AB26" s="95"/>
      <c r="AC26" s="95"/>
      <c r="AD26" s="95"/>
      <c r="AE26" s="95"/>
      <c r="AF26" s="95"/>
      <c r="AH26" s="95"/>
    </row>
    <row r="27" spans="1:83" ht="34.5" customHeight="1" x14ac:dyDescent="0.2">
      <c r="A27" s="187" t="s">
        <v>186</v>
      </c>
      <c r="B27" s="187"/>
      <c r="C27" s="128"/>
      <c r="D27" s="93"/>
      <c r="E27" s="93"/>
      <c r="F27" s="93"/>
      <c r="H27" s="95"/>
      <c r="J27" s="95"/>
      <c r="L27" s="95"/>
      <c r="M27" s="95"/>
      <c r="O27" s="95"/>
      <c r="P27" s="95"/>
      <c r="Q27" s="95"/>
      <c r="S27" s="95"/>
      <c r="T27" s="95"/>
      <c r="X27" s="95"/>
      <c r="Y27" s="95"/>
      <c r="AA27" s="95"/>
      <c r="AB27" s="95"/>
      <c r="AC27" s="95"/>
      <c r="AD27" s="95"/>
      <c r="AE27" s="95"/>
      <c r="AF27" s="95"/>
      <c r="AH27" s="95"/>
    </row>
    <row r="28" spans="1:83" ht="36.75" customHeight="1" x14ac:dyDescent="0.2">
      <c r="A28" s="187" t="s">
        <v>187</v>
      </c>
      <c r="B28" s="187"/>
      <c r="C28" s="129"/>
      <c r="D28" s="93"/>
      <c r="E28" s="93"/>
      <c r="F28" s="93"/>
      <c r="H28" s="95"/>
      <c r="J28" s="95"/>
      <c r="L28" s="95"/>
      <c r="M28" s="95"/>
      <c r="O28" s="95"/>
      <c r="P28" s="95"/>
      <c r="Q28" s="95"/>
      <c r="S28" s="95"/>
      <c r="T28" s="95"/>
      <c r="X28" s="95"/>
      <c r="Y28" s="95"/>
      <c r="AA28" s="95"/>
      <c r="AB28" s="95"/>
      <c r="AC28" s="95"/>
      <c r="AD28" s="95"/>
      <c r="AE28" s="95"/>
      <c r="AF28" s="95"/>
      <c r="AH28" s="95"/>
    </row>
    <row r="29" spans="1:83" ht="33.75" customHeight="1" x14ac:dyDescent="0.2">
      <c r="A29" s="187" t="s">
        <v>188</v>
      </c>
      <c r="B29" s="187"/>
      <c r="C29" s="130"/>
      <c r="D29" s="93"/>
      <c r="E29" s="93"/>
      <c r="F29" s="93"/>
      <c r="H29" s="95"/>
      <c r="J29" s="95"/>
      <c r="L29" s="95"/>
      <c r="M29" s="95"/>
      <c r="O29" s="95"/>
      <c r="P29" s="95"/>
      <c r="Q29" s="95"/>
      <c r="S29" s="95"/>
      <c r="T29" s="95"/>
      <c r="X29" s="95"/>
      <c r="Y29" s="95"/>
      <c r="AA29" s="95"/>
      <c r="AB29" s="95"/>
      <c r="AC29" s="95"/>
      <c r="AD29" s="95"/>
      <c r="AE29" s="95"/>
      <c r="AF29" s="95"/>
      <c r="AH29" s="95"/>
    </row>
    <row r="30" spans="1:83" ht="33.75" customHeight="1" x14ac:dyDescent="0.2">
      <c r="A30" s="93"/>
      <c r="B30" s="93"/>
      <c r="C30" s="93"/>
      <c r="D30" s="93"/>
      <c r="E30" s="93"/>
      <c r="F30" s="93"/>
      <c r="H30" s="95"/>
      <c r="J30" s="95"/>
      <c r="L30" s="95"/>
      <c r="M30" s="95"/>
      <c r="O30" s="95"/>
      <c r="P30" s="95"/>
      <c r="Q30" s="95"/>
      <c r="S30" s="95"/>
      <c r="T30" s="95"/>
      <c r="X30" s="95"/>
      <c r="Y30" s="95"/>
      <c r="AA30" s="95"/>
      <c r="AB30" s="95"/>
      <c r="AC30" s="95"/>
      <c r="AD30" s="95"/>
      <c r="AE30" s="95"/>
      <c r="AF30" s="95"/>
      <c r="AH30" s="95"/>
    </row>
    <row r="31" spans="1:83" ht="36" customHeight="1" x14ac:dyDescent="0.2">
      <c r="A31" s="184" t="s">
        <v>52</v>
      </c>
      <c r="B31" s="131" t="s">
        <v>53</v>
      </c>
      <c r="C31" s="185" t="s">
        <v>54</v>
      </c>
      <c r="D31" s="132" t="s">
        <v>218</v>
      </c>
      <c r="E31" s="186" t="s">
        <v>55</v>
      </c>
      <c r="F31" s="133" t="s">
        <v>227</v>
      </c>
      <c r="H31" s="95"/>
      <c r="J31" s="95"/>
      <c r="L31" s="95"/>
      <c r="M31" s="95"/>
      <c r="O31" s="95"/>
      <c r="P31" s="95"/>
      <c r="Q31" s="95"/>
      <c r="S31" s="95"/>
      <c r="T31" s="95"/>
      <c r="X31" s="95"/>
      <c r="Y31" s="95"/>
      <c r="AA31" s="95"/>
      <c r="AB31" s="95"/>
      <c r="AC31" s="95"/>
      <c r="AD31" s="95"/>
      <c r="AE31" s="95"/>
      <c r="AF31" s="95"/>
      <c r="AH31" s="95"/>
    </row>
    <row r="32" spans="1:83" ht="34.5" customHeight="1" x14ac:dyDescent="0.2">
      <c r="A32" s="184"/>
      <c r="B32" s="131" t="s">
        <v>56</v>
      </c>
      <c r="C32" s="185"/>
      <c r="D32" s="131" t="s">
        <v>56</v>
      </c>
      <c r="E32" s="186"/>
      <c r="F32" s="134" t="s">
        <v>228</v>
      </c>
      <c r="H32" s="95"/>
      <c r="J32" s="95"/>
      <c r="L32" s="95"/>
      <c r="M32" s="95"/>
      <c r="O32" s="95"/>
      <c r="P32" s="95"/>
      <c r="Q32" s="95"/>
      <c r="S32" s="95"/>
      <c r="T32" s="95"/>
      <c r="X32" s="95"/>
      <c r="Y32" s="95"/>
      <c r="AA32" s="95"/>
      <c r="AB32" s="95"/>
      <c r="AC32" s="95"/>
      <c r="AD32" s="95"/>
      <c r="AE32" s="95"/>
      <c r="AF32" s="95"/>
      <c r="AH32" s="95"/>
    </row>
    <row r="33" spans="1:34" ht="15" x14ac:dyDescent="0.2">
      <c r="A33" s="93"/>
      <c r="B33" s="93"/>
      <c r="C33" s="93"/>
      <c r="D33" s="93"/>
      <c r="E33" s="93"/>
      <c r="F33" s="93"/>
      <c r="H33" s="95"/>
      <c r="J33" s="95"/>
      <c r="L33" s="95"/>
      <c r="M33" s="95"/>
      <c r="O33" s="95"/>
      <c r="P33" s="95"/>
      <c r="Q33" s="95"/>
      <c r="S33" s="95"/>
      <c r="T33" s="95"/>
      <c r="X33" s="95"/>
      <c r="Y33" s="95"/>
      <c r="AA33" s="95"/>
      <c r="AB33" s="95"/>
      <c r="AC33" s="95"/>
      <c r="AD33" s="95"/>
      <c r="AE33" s="95"/>
      <c r="AF33" s="95"/>
      <c r="AH33" s="95"/>
    </row>
    <row r="34" spans="1:34" ht="15" x14ac:dyDescent="0.2">
      <c r="H34" s="95"/>
      <c r="J34" s="95"/>
      <c r="L34" s="95"/>
      <c r="M34" s="95"/>
      <c r="O34" s="95"/>
      <c r="P34" s="95"/>
      <c r="Q34" s="95"/>
      <c r="S34" s="95"/>
      <c r="T34" s="95"/>
      <c r="X34" s="95"/>
      <c r="Y34" s="95"/>
      <c r="AA34" s="95"/>
      <c r="AB34" s="95"/>
      <c r="AC34" s="95"/>
      <c r="AD34" s="95"/>
      <c r="AE34" s="95"/>
      <c r="AF34" s="95"/>
      <c r="AH34" s="95"/>
    </row>
    <row r="35" spans="1:34" ht="15" x14ac:dyDescent="0.2">
      <c r="H35" s="95"/>
      <c r="J35" s="95"/>
      <c r="L35" s="95"/>
      <c r="M35" s="95"/>
      <c r="O35" s="95"/>
      <c r="P35" s="95"/>
      <c r="Q35" s="95"/>
      <c r="S35" s="95"/>
      <c r="T35" s="95"/>
      <c r="X35" s="95"/>
      <c r="Y35" s="95"/>
      <c r="AA35" s="95"/>
      <c r="AB35" s="95"/>
      <c r="AC35" s="95"/>
      <c r="AD35" s="95"/>
      <c r="AE35" s="95"/>
      <c r="AF35" s="95"/>
      <c r="AH35" s="95"/>
    </row>
    <row r="36" spans="1:34" ht="15" x14ac:dyDescent="0.2">
      <c r="H36" s="95"/>
      <c r="J36" s="95"/>
      <c r="L36" s="95"/>
      <c r="M36" s="95"/>
      <c r="O36" s="95"/>
      <c r="P36" s="95"/>
      <c r="Q36" s="95"/>
      <c r="S36" s="95"/>
      <c r="T36" s="95"/>
      <c r="X36" s="95"/>
      <c r="Y36" s="95"/>
      <c r="AA36" s="95"/>
      <c r="AB36" s="95"/>
      <c r="AC36" s="95"/>
      <c r="AD36" s="95"/>
      <c r="AE36" s="95"/>
      <c r="AF36" s="95"/>
      <c r="AH36" s="95"/>
    </row>
    <row r="37" spans="1:34" ht="15" x14ac:dyDescent="0.2">
      <c r="H37" s="95"/>
      <c r="J37" s="95"/>
      <c r="L37" s="95"/>
      <c r="M37" s="95"/>
      <c r="O37" s="95"/>
      <c r="P37" s="95"/>
      <c r="Q37" s="95"/>
      <c r="S37" s="95"/>
      <c r="T37" s="95"/>
      <c r="X37" s="95"/>
      <c r="Y37" s="95"/>
      <c r="AA37" s="95"/>
      <c r="AB37" s="95"/>
      <c r="AC37" s="95"/>
      <c r="AD37" s="95"/>
      <c r="AE37" s="95"/>
      <c r="AF37" s="95"/>
      <c r="AH37" s="95"/>
    </row>
    <row r="38" spans="1:34" ht="15" x14ac:dyDescent="0.2">
      <c r="H38" s="95"/>
      <c r="J38" s="95"/>
      <c r="L38" s="95"/>
      <c r="M38" s="95"/>
      <c r="O38" s="95"/>
      <c r="P38" s="95"/>
      <c r="Q38" s="95"/>
      <c r="S38" s="95"/>
      <c r="T38" s="95"/>
      <c r="X38" s="95"/>
      <c r="Y38" s="95"/>
      <c r="AA38" s="95"/>
      <c r="AB38" s="95"/>
      <c r="AC38" s="95"/>
      <c r="AD38" s="95"/>
      <c r="AE38" s="95"/>
      <c r="AF38" s="95"/>
      <c r="AH38" s="95"/>
    </row>
    <row r="39" spans="1:34" ht="15" x14ac:dyDescent="0.2">
      <c r="H39" s="95"/>
      <c r="J39" s="95"/>
      <c r="L39" s="95"/>
      <c r="M39" s="95"/>
      <c r="O39" s="95"/>
      <c r="P39" s="95"/>
      <c r="Q39" s="95"/>
      <c r="S39" s="95"/>
      <c r="T39" s="95"/>
      <c r="X39" s="95"/>
      <c r="Y39" s="95"/>
      <c r="AA39" s="95"/>
      <c r="AB39" s="95"/>
      <c r="AC39" s="95"/>
      <c r="AD39" s="95"/>
      <c r="AE39" s="95"/>
      <c r="AF39" s="95"/>
      <c r="AH39" s="95"/>
    </row>
    <row r="40" spans="1:34" ht="15" x14ac:dyDescent="0.2">
      <c r="H40" s="95"/>
      <c r="J40" s="95"/>
      <c r="L40" s="95"/>
      <c r="M40" s="95"/>
      <c r="O40" s="95"/>
      <c r="P40" s="95"/>
      <c r="Q40" s="95"/>
      <c r="S40" s="95"/>
      <c r="T40" s="95"/>
      <c r="X40" s="95"/>
      <c r="Y40" s="95"/>
      <c r="AA40" s="95"/>
      <c r="AB40" s="95"/>
      <c r="AC40" s="95"/>
      <c r="AD40" s="95"/>
      <c r="AE40" s="95"/>
      <c r="AF40" s="95"/>
      <c r="AH40" s="95"/>
    </row>
    <row r="41" spans="1:34" ht="15" x14ac:dyDescent="0.2">
      <c r="H41" s="95"/>
      <c r="J41" s="95"/>
      <c r="L41" s="95"/>
      <c r="M41" s="95"/>
      <c r="O41" s="95"/>
      <c r="P41" s="95"/>
      <c r="Q41" s="95"/>
      <c r="S41" s="95"/>
      <c r="T41" s="95"/>
      <c r="X41" s="95"/>
      <c r="Y41" s="95"/>
      <c r="AA41" s="95"/>
      <c r="AB41" s="95"/>
      <c r="AC41" s="95"/>
      <c r="AD41" s="95"/>
      <c r="AE41" s="95"/>
      <c r="AF41" s="95"/>
      <c r="AH41" s="95"/>
    </row>
    <row r="42" spans="1:34" ht="15" x14ac:dyDescent="0.2">
      <c r="H42" s="95"/>
      <c r="J42" s="95"/>
      <c r="L42" s="95"/>
      <c r="M42" s="95"/>
      <c r="O42" s="95"/>
      <c r="P42" s="95"/>
      <c r="Q42" s="95"/>
      <c r="S42" s="95"/>
      <c r="T42" s="95"/>
      <c r="X42" s="95"/>
      <c r="Y42" s="95"/>
      <c r="AA42" s="95"/>
      <c r="AB42" s="95"/>
      <c r="AC42" s="95"/>
      <c r="AD42" s="95"/>
      <c r="AE42" s="95"/>
      <c r="AF42" s="95"/>
      <c r="AH42" s="95"/>
    </row>
    <row r="43" spans="1:34" ht="15" x14ac:dyDescent="0.2">
      <c r="H43" s="95"/>
      <c r="J43" s="95"/>
      <c r="L43" s="95"/>
      <c r="M43" s="95"/>
      <c r="O43" s="95"/>
      <c r="P43" s="95"/>
      <c r="Q43" s="95"/>
      <c r="S43" s="95"/>
      <c r="T43" s="95"/>
      <c r="X43" s="95"/>
      <c r="Y43" s="95"/>
      <c r="AA43" s="95"/>
      <c r="AB43" s="95"/>
      <c r="AC43" s="95"/>
      <c r="AD43" s="95"/>
      <c r="AE43" s="95"/>
      <c r="AF43" s="95"/>
      <c r="AH43" s="95"/>
    </row>
    <row r="44" spans="1:34" ht="15" x14ac:dyDescent="0.2">
      <c r="H44" s="95"/>
      <c r="J44" s="95"/>
      <c r="L44" s="95"/>
      <c r="M44" s="95"/>
      <c r="O44" s="95"/>
      <c r="P44" s="95"/>
      <c r="Q44" s="95"/>
      <c r="S44" s="95"/>
      <c r="T44" s="95"/>
      <c r="X44" s="95"/>
      <c r="Y44" s="95"/>
      <c r="AA44" s="95"/>
      <c r="AB44" s="95"/>
      <c r="AC44" s="95"/>
      <c r="AD44" s="95"/>
      <c r="AE44" s="95"/>
      <c r="AF44" s="95"/>
      <c r="AH44" s="95"/>
    </row>
    <row r="45" spans="1:34" ht="15" x14ac:dyDescent="0.2">
      <c r="H45" s="95"/>
      <c r="J45" s="95"/>
      <c r="L45" s="95"/>
      <c r="M45" s="95"/>
      <c r="O45" s="95"/>
      <c r="P45" s="95"/>
      <c r="Q45" s="95"/>
      <c r="S45" s="95"/>
      <c r="T45" s="95"/>
      <c r="X45" s="95"/>
      <c r="Y45" s="95"/>
      <c r="AA45" s="95"/>
      <c r="AB45" s="95"/>
      <c r="AC45" s="95"/>
      <c r="AD45" s="95"/>
      <c r="AE45" s="95"/>
      <c r="AF45" s="95"/>
      <c r="AH45" s="95"/>
    </row>
    <row r="46" spans="1:34" ht="15" x14ac:dyDescent="0.2">
      <c r="H46" s="95"/>
      <c r="J46" s="95"/>
      <c r="L46" s="95"/>
      <c r="M46" s="95"/>
      <c r="O46" s="95"/>
      <c r="P46" s="95"/>
      <c r="Q46" s="95"/>
      <c r="S46" s="95"/>
      <c r="T46" s="95"/>
      <c r="X46" s="95"/>
      <c r="Y46" s="95"/>
      <c r="AA46" s="95"/>
      <c r="AB46" s="95"/>
      <c r="AC46" s="95"/>
      <c r="AD46" s="95"/>
      <c r="AE46" s="95"/>
      <c r="AF46" s="95"/>
      <c r="AH46" s="95"/>
    </row>
    <row r="47" spans="1:34" ht="15" x14ac:dyDescent="0.2">
      <c r="H47" s="95"/>
      <c r="J47" s="95"/>
      <c r="L47" s="95"/>
      <c r="M47" s="95"/>
      <c r="O47" s="95"/>
      <c r="P47" s="95"/>
      <c r="Q47" s="95"/>
      <c r="S47" s="95"/>
      <c r="T47" s="95"/>
      <c r="X47" s="95"/>
      <c r="Y47" s="95"/>
      <c r="AA47" s="95"/>
      <c r="AB47" s="95"/>
      <c r="AC47" s="95"/>
      <c r="AD47" s="95"/>
      <c r="AE47" s="95"/>
      <c r="AF47" s="95"/>
      <c r="AH47" s="95"/>
    </row>
    <row r="48" spans="1:34" ht="15" x14ac:dyDescent="0.2">
      <c r="H48" s="95"/>
      <c r="J48" s="95"/>
      <c r="L48" s="95"/>
      <c r="M48" s="95"/>
      <c r="O48" s="95"/>
      <c r="P48" s="95"/>
      <c r="Q48" s="95"/>
      <c r="S48" s="95"/>
      <c r="T48" s="95"/>
      <c r="X48" s="95"/>
      <c r="Y48" s="95"/>
      <c r="AA48" s="95"/>
      <c r="AB48" s="95"/>
      <c r="AC48" s="95"/>
      <c r="AD48" s="95"/>
      <c r="AE48" s="95"/>
      <c r="AF48" s="95"/>
      <c r="AH48" s="95"/>
    </row>
    <row r="49" spans="8:34" ht="15" x14ac:dyDescent="0.2">
      <c r="H49" s="95"/>
      <c r="J49" s="95"/>
      <c r="L49" s="95"/>
      <c r="M49" s="95"/>
      <c r="O49" s="95"/>
      <c r="P49" s="95"/>
      <c r="Q49" s="95"/>
      <c r="S49" s="95"/>
      <c r="T49" s="95"/>
      <c r="X49" s="95"/>
      <c r="Y49" s="95"/>
      <c r="AA49" s="95"/>
      <c r="AB49" s="95"/>
      <c r="AC49" s="95"/>
      <c r="AD49" s="95"/>
      <c r="AE49" s="95"/>
      <c r="AF49" s="95"/>
      <c r="AH49" s="95"/>
    </row>
    <row r="50" spans="8:34" ht="15" x14ac:dyDescent="0.2">
      <c r="H50" s="95"/>
      <c r="J50" s="95"/>
      <c r="L50" s="95"/>
      <c r="M50" s="95"/>
      <c r="O50" s="95"/>
      <c r="P50" s="95"/>
      <c r="Q50" s="95"/>
      <c r="S50" s="95"/>
      <c r="T50" s="95"/>
      <c r="X50" s="95"/>
      <c r="Y50" s="95"/>
      <c r="AA50" s="95"/>
      <c r="AB50" s="95"/>
      <c r="AC50" s="95"/>
      <c r="AD50" s="95"/>
      <c r="AE50" s="95"/>
      <c r="AF50" s="95"/>
      <c r="AH50" s="95"/>
    </row>
    <row r="51" spans="8:34" ht="15" x14ac:dyDescent="0.2">
      <c r="H51" s="95"/>
      <c r="J51" s="95"/>
      <c r="L51" s="95"/>
      <c r="M51" s="95"/>
      <c r="O51" s="95"/>
      <c r="P51" s="95"/>
      <c r="Q51" s="95"/>
      <c r="S51" s="95"/>
      <c r="T51" s="95"/>
      <c r="X51" s="95"/>
      <c r="Y51" s="95"/>
      <c r="AA51" s="95"/>
      <c r="AB51" s="95"/>
      <c r="AC51" s="95"/>
      <c r="AD51" s="95"/>
      <c r="AE51" s="95"/>
      <c r="AF51" s="95"/>
      <c r="AH51" s="95"/>
    </row>
    <row r="52" spans="8:34" ht="15" x14ac:dyDescent="0.2">
      <c r="H52" s="95"/>
      <c r="J52" s="95"/>
      <c r="L52" s="95"/>
      <c r="M52" s="95"/>
      <c r="O52" s="95"/>
      <c r="P52" s="95"/>
      <c r="Q52" s="95"/>
      <c r="S52" s="95"/>
      <c r="T52" s="95"/>
      <c r="X52" s="95"/>
      <c r="Y52" s="95"/>
      <c r="AA52" s="95"/>
      <c r="AB52" s="95"/>
      <c r="AC52" s="95"/>
      <c r="AD52" s="95"/>
      <c r="AE52" s="95"/>
      <c r="AF52" s="95"/>
      <c r="AH52" s="95"/>
    </row>
    <row r="53" spans="8:34" ht="15" x14ac:dyDescent="0.2">
      <c r="H53" s="95"/>
      <c r="J53" s="95"/>
      <c r="L53" s="95"/>
      <c r="M53" s="95"/>
      <c r="O53" s="95"/>
      <c r="P53" s="95"/>
      <c r="Q53" s="95"/>
      <c r="S53" s="95"/>
      <c r="T53" s="95"/>
      <c r="X53" s="95"/>
      <c r="Y53" s="95"/>
      <c r="AA53" s="95"/>
      <c r="AB53" s="95"/>
      <c r="AC53" s="95"/>
      <c r="AD53" s="95"/>
      <c r="AE53" s="95"/>
      <c r="AF53" s="95"/>
      <c r="AH53" s="95"/>
    </row>
    <row r="54" spans="8:34" ht="15" x14ac:dyDescent="0.2">
      <c r="H54" s="95"/>
      <c r="J54" s="95"/>
      <c r="L54" s="95"/>
      <c r="M54" s="95"/>
      <c r="O54" s="95"/>
      <c r="P54" s="95"/>
      <c r="Q54" s="95"/>
      <c r="S54" s="95"/>
      <c r="T54" s="95"/>
      <c r="X54" s="95"/>
      <c r="Y54" s="95"/>
      <c r="AA54" s="95"/>
      <c r="AB54" s="95"/>
      <c r="AC54" s="95"/>
      <c r="AD54" s="95"/>
      <c r="AE54" s="95"/>
      <c r="AF54" s="95"/>
      <c r="AH54" s="95"/>
    </row>
    <row r="55" spans="8:34" ht="15" x14ac:dyDescent="0.2">
      <c r="H55" s="95"/>
      <c r="J55" s="95"/>
      <c r="L55" s="95"/>
      <c r="M55" s="95"/>
      <c r="O55" s="95"/>
      <c r="P55" s="95"/>
      <c r="Q55" s="95"/>
      <c r="S55" s="95"/>
      <c r="T55" s="95"/>
      <c r="X55" s="95"/>
      <c r="Y55" s="95"/>
      <c r="AA55" s="95"/>
      <c r="AB55" s="95"/>
      <c r="AC55" s="95"/>
      <c r="AD55" s="95"/>
      <c r="AE55" s="95"/>
      <c r="AF55" s="95"/>
      <c r="AH55" s="95"/>
    </row>
    <row r="56" spans="8:34" ht="15" x14ac:dyDescent="0.2">
      <c r="H56" s="95"/>
      <c r="J56" s="95"/>
      <c r="L56" s="95"/>
      <c r="M56" s="95"/>
      <c r="O56" s="95"/>
      <c r="P56" s="95"/>
      <c r="Q56" s="95"/>
      <c r="S56" s="95"/>
      <c r="T56" s="95"/>
      <c r="X56" s="95"/>
      <c r="Y56" s="95"/>
      <c r="AA56" s="95"/>
      <c r="AB56" s="95"/>
      <c r="AC56" s="95"/>
      <c r="AD56" s="95"/>
      <c r="AE56" s="95"/>
      <c r="AF56" s="95"/>
      <c r="AH56" s="95"/>
    </row>
    <row r="57" spans="8:34" ht="15" x14ac:dyDescent="0.2">
      <c r="H57" s="95"/>
      <c r="J57" s="95"/>
      <c r="L57" s="95"/>
      <c r="M57" s="95"/>
      <c r="O57" s="95"/>
      <c r="P57" s="95"/>
      <c r="Q57" s="95"/>
      <c r="S57" s="95"/>
      <c r="T57" s="95"/>
      <c r="X57" s="95"/>
      <c r="Y57" s="95"/>
      <c r="AA57" s="95"/>
      <c r="AB57" s="95"/>
      <c r="AC57" s="95"/>
      <c r="AD57" s="95"/>
      <c r="AE57" s="95"/>
      <c r="AF57" s="95"/>
      <c r="AH57" s="95"/>
    </row>
    <row r="58" spans="8:34" ht="15" x14ac:dyDescent="0.2">
      <c r="H58" s="95"/>
      <c r="J58" s="95"/>
      <c r="L58" s="95"/>
      <c r="M58" s="95"/>
      <c r="O58" s="95"/>
      <c r="P58" s="95"/>
      <c r="Q58" s="95"/>
      <c r="S58" s="95"/>
      <c r="T58" s="95"/>
      <c r="X58" s="95"/>
      <c r="Y58" s="95"/>
      <c r="AA58" s="95"/>
      <c r="AB58" s="95"/>
      <c r="AC58" s="95"/>
      <c r="AD58" s="95"/>
      <c r="AE58" s="95"/>
      <c r="AF58" s="95"/>
      <c r="AH58" s="95"/>
    </row>
    <row r="59" spans="8:34" ht="15" x14ac:dyDescent="0.2">
      <c r="H59" s="95"/>
      <c r="J59" s="95"/>
      <c r="L59" s="95"/>
      <c r="M59" s="95"/>
      <c r="O59" s="95"/>
      <c r="P59" s="95"/>
      <c r="Q59" s="95"/>
      <c r="S59" s="95"/>
      <c r="T59" s="95"/>
      <c r="X59" s="95"/>
      <c r="Y59" s="95"/>
      <c r="AA59" s="95"/>
      <c r="AB59" s="95"/>
      <c r="AC59" s="95"/>
      <c r="AD59" s="95"/>
      <c r="AE59" s="95"/>
      <c r="AF59" s="95"/>
      <c r="AH59" s="95"/>
    </row>
    <row r="60" spans="8:34" ht="15" x14ac:dyDescent="0.2">
      <c r="H60" s="95"/>
      <c r="J60" s="95"/>
      <c r="L60" s="95"/>
      <c r="M60" s="95"/>
      <c r="O60" s="95"/>
      <c r="P60" s="95"/>
      <c r="Q60" s="95"/>
      <c r="S60" s="95"/>
      <c r="T60" s="95"/>
      <c r="X60" s="95"/>
      <c r="Y60" s="95"/>
      <c r="AA60" s="95"/>
      <c r="AB60" s="95"/>
      <c r="AC60" s="95"/>
      <c r="AD60" s="95"/>
      <c r="AE60" s="95"/>
      <c r="AF60" s="95"/>
      <c r="AH60" s="95"/>
    </row>
    <row r="61" spans="8:34" ht="15" x14ac:dyDescent="0.2">
      <c r="H61" s="95"/>
      <c r="J61" s="95"/>
      <c r="L61" s="95"/>
      <c r="M61" s="95"/>
      <c r="O61" s="95"/>
      <c r="P61" s="95"/>
      <c r="Q61" s="95"/>
      <c r="S61" s="95"/>
      <c r="T61" s="95"/>
      <c r="X61" s="95"/>
      <c r="Y61" s="95"/>
      <c r="AA61" s="95"/>
      <c r="AB61" s="95"/>
      <c r="AC61" s="95"/>
      <c r="AD61" s="95"/>
      <c r="AE61" s="95"/>
      <c r="AF61" s="95"/>
      <c r="AH61" s="95"/>
    </row>
    <row r="62" spans="8:34" ht="15" x14ac:dyDescent="0.2">
      <c r="H62" s="95"/>
      <c r="J62" s="95"/>
      <c r="L62" s="95"/>
      <c r="M62" s="95"/>
      <c r="O62" s="95"/>
      <c r="P62" s="95"/>
      <c r="Q62" s="95"/>
      <c r="S62" s="95"/>
      <c r="T62" s="95"/>
      <c r="X62" s="95"/>
      <c r="Y62" s="95"/>
      <c r="AA62" s="95"/>
      <c r="AB62" s="95"/>
      <c r="AC62" s="95"/>
      <c r="AD62" s="95"/>
      <c r="AE62" s="95"/>
      <c r="AF62" s="95"/>
      <c r="AH62" s="95"/>
    </row>
    <row r="63" spans="8:34" ht="15" x14ac:dyDescent="0.2">
      <c r="H63" s="95"/>
      <c r="J63" s="95"/>
      <c r="L63" s="95"/>
      <c r="M63" s="95"/>
      <c r="O63" s="95"/>
      <c r="P63" s="95"/>
      <c r="Q63" s="95"/>
      <c r="S63" s="95"/>
      <c r="T63" s="95"/>
      <c r="X63" s="95"/>
      <c r="Y63" s="95"/>
      <c r="AA63" s="95"/>
      <c r="AB63" s="95"/>
      <c r="AC63" s="95"/>
      <c r="AD63" s="95"/>
      <c r="AE63" s="95"/>
      <c r="AF63" s="95"/>
      <c r="AH63" s="95"/>
    </row>
    <row r="64" spans="8:34" ht="15" x14ac:dyDescent="0.2">
      <c r="H64" s="95"/>
      <c r="J64" s="95"/>
      <c r="L64" s="95"/>
      <c r="M64" s="95"/>
      <c r="O64" s="95"/>
      <c r="P64" s="95"/>
      <c r="Q64" s="95"/>
      <c r="S64" s="95"/>
      <c r="T64" s="95"/>
      <c r="X64" s="95"/>
      <c r="Y64" s="95"/>
      <c r="AA64" s="95"/>
      <c r="AB64" s="95"/>
      <c r="AC64" s="95"/>
      <c r="AD64" s="95"/>
      <c r="AE64" s="95"/>
      <c r="AF64" s="95"/>
      <c r="AH64" s="95"/>
    </row>
    <row r="65" spans="8:34" ht="15" x14ac:dyDescent="0.2">
      <c r="H65" s="95"/>
      <c r="J65" s="95"/>
      <c r="L65" s="95"/>
      <c r="M65" s="95"/>
      <c r="O65" s="95"/>
      <c r="P65" s="95"/>
      <c r="Q65" s="95"/>
      <c r="S65" s="95"/>
      <c r="T65" s="95"/>
      <c r="X65" s="95"/>
      <c r="Y65" s="95"/>
      <c r="AA65" s="95"/>
      <c r="AB65" s="95"/>
      <c r="AC65" s="95"/>
      <c r="AD65" s="95"/>
      <c r="AE65" s="95"/>
      <c r="AF65" s="95"/>
      <c r="AH65" s="95"/>
    </row>
    <row r="66" spans="8:34" ht="15" x14ac:dyDescent="0.2">
      <c r="H66" s="95"/>
      <c r="J66" s="95"/>
      <c r="L66" s="95"/>
      <c r="M66" s="95"/>
      <c r="O66" s="95"/>
      <c r="P66" s="95"/>
      <c r="Q66" s="95"/>
      <c r="S66" s="95"/>
      <c r="T66" s="95"/>
      <c r="X66" s="95"/>
      <c r="Y66" s="95"/>
      <c r="AA66" s="95"/>
      <c r="AB66" s="95"/>
      <c r="AC66" s="95"/>
      <c r="AD66" s="95"/>
      <c r="AE66" s="95"/>
      <c r="AF66" s="95"/>
      <c r="AH66" s="95"/>
    </row>
    <row r="67" spans="8:34" ht="15" x14ac:dyDescent="0.2">
      <c r="H67" s="95"/>
      <c r="J67" s="95"/>
      <c r="L67" s="95"/>
      <c r="M67" s="95"/>
      <c r="O67" s="95"/>
      <c r="P67" s="95"/>
      <c r="Q67" s="95"/>
      <c r="S67" s="95"/>
      <c r="T67" s="95"/>
      <c r="X67" s="95"/>
      <c r="Y67" s="95"/>
      <c r="AA67" s="95"/>
      <c r="AB67" s="95"/>
      <c r="AC67" s="95"/>
      <c r="AD67" s="95"/>
      <c r="AE67" s="95"/>
      <c r="AF67" s="95"/>
      <c r="AH67" s="95"/>
    </row>
    <row r="68" spans="8:34" ht="15" x14ac:dyDescent="0.2">
      <c r="H68" s="95"/>
      <c r="J68" s="95"/>
      <c r="L68" s="95"/>
      <c r="M68" s="95"/>
      <c r="O68" s="95"/>
      <c r="P68" s="95"/>
      <c r="Q68" s="95"/>
      <c r="S68" s="95"/>
      <c r="T68" s="95"/>
      <c r="X68" s="95"/>
      <c r="Y68" s="95"/>
      <c r="AA68" s="95"/>
      <c r="AB68" s="95"/>
      <c r="AC68" s="95"/>
      <c r="AD68" s="95"/>
      <c r="AE68" s="95"/>
      <c r="AF68" s="95"/>
      <c r="AH68" s="95"/>
    </row>
    <row r="69" spans="8:34" ht="15" x14ac:dyDescent="0.2">
      <c r="H69" s="95"/>
      <c r="J69" s="95"/>
      <c r="L69" s="95"/>
      <c r="M69" s="95"/>
      <c r="O69" s="95"/>
      <c r="P69" s="95"/>
      <c r="Q69" s="95"/>
      <c r="S69" s="95"/>
      <c r="T69" s="95"/>
      <c r="X69" s="95"/>
      <c r="Y69" s="95"/>
      <c r="AA69" s="95"/>
      <c r="AB69" s="95"/>
      <c r="AC69" s="95"/>
      <c r="AD69" s="95"/>
      <c r="AE69" s="95"/>
      <c r="AF69" s="95"/>
      <c r="AH69" s="95"/>
    </row>
    <row r="70" spans="8:34" ht="15" x14ac:dyDescent="0.2">
      <c r="H70" s="95"/>
      <c r="J70" s="95"/>
      <c r="L70" s="95"/>
      <c r="M70" s="95"/>
      <c r="O70" s="95"/>
      <c r="P70" s="95"/>
      <c r="Q70" s="95"/>
      <c r="S70" s="95"/>
      <c r="T70" s="95"/>
      <c r="X70" s="95"/>
      <c r="Y70" s="95"/>
      <c r="AA70" s="95"/>
      <c r="AB70" s="95"/>
      <c r="AC70" s="95"/>
      <c r="AD70" s="95"/>
      <c r="AE70" s="95"/>
      <c r="AF70" s="95"/>
      <c r="AH70" s="95"/>
    </row>
    <row r="71" spans="8:34" ht="15" x14ac:dyDescent="0.2">
      <c r="H71" s="95"/>
      <c r="J71" s="95"/>
      <c r="L71" s="95"/>
      <c r="M71" s="95"/>
      <c r="O71" s="95"/>
      <c r="P71" s="95"/>
      <c r="Q71" s="95"/>
      <c r="S71" s="95"/>
      <c r="T71" s="95"/>
      <c r="X71" s="95"/>
      <c r="Y71" s="95"/>
      <c r="AA71" s="95"/>
      <c r="AB71" s="95"/>
      <c r="AC71" s="95"/>
      <c r="AD71" s="95"/>
      <c r="AE71" s="95"/>
      <c r="AF71" s="95"/>
      <c r="AH71" s="95"/>
    </row>
    <row r="72" spans="8:34" ht="15" x14ac:dyDescent="0.2">
      <c r="H72" s="95"/>
      <c r="J72" s="95"/>
      <c r="L72" s="95"/>
      <c r="M72" s="95"/>
      <c r="O72" s="95"/>
      <c r="P72" s="95"/>
      <c r="Q72" s="95"/>
      <c r="S72" s="95"/>
      <c r="T72" s="95"/>
      <c r="X72" s="95"/>
      <c r="Y72" s="95"/>
      <c r="AA72" s="95"/>
      <c r="AB72" s="95"/>
      <c r="AC72" s="95"/>
      <c r="AD72" s="95"/>
      <c r="AE72" s="95"/>
      <c r="AF72" s="95"/>
      <c r="AH72" s="95"/>
    </row>
    <row r="73" spans="8:34" ht="15" x14ac:dyDescent="0.2">
      <c r="H73" s="95"/>
      <c r="J73" s="95"/>
      <c r="L73" s="95"/>
      <c r="M73" s="95"/>
      <c r="O73" s="95"/>
      <c r="P73" s="95"/>
      <c r="Q73" s="95"/>
      <c r="S73" s="95"/>
      <c r="T73" s="95"/>
      <c r="X73" s="95"/>
      <c r="Y73" s="95"/>
      <c r="AA73" s="95"/>
      <c r="AB73" s="95"/>
      <c r="AC73" s="95"/>
      <c r="AD73" s="95"/>
      <c r="AE73" s="95"/>
      <c r="AF73" s="95"/>
      <c r="AH73" s="95"/>
    </row>
    <row r="74" spans="8:34" ht="15" x14ac:dyDescent="0.2">
      <c r="H74" s="95"/>
      <c r="J74" s="95"/>
      <c r="L74" s="95"/>
      <c r="M74" s="95"/>
      <c r="O74" s="95"/>
      <c r="P74" s="95"/>
      <c r="Q74" s="95"/>
      <c r="S74" s="95"/>
      <c r="T74" s="95"/>
      <c r="X74" s="95"/>
      <c r="Y74" s="95"/>
      <c r="AA74" s="95"/>
      <c r="AB74" s="95"/>
      <c r="AC74" s="95"/>
      <c r="AD74" s="95"/>
      <c r="AE74" s="95"/>
      <c r="AF74" s="95"/>
      <c r="AH74" s="95"/>
    </row>
    <row r="75" spans="8:34" ht="15" x14ac:dyDescent="0.2">
      <c r="H75" s="95"/>
      <c r="J75" s="95"/>
      <c r="L75" s="95"/>
      <c r="M75" s="95"/>
      <c r="O75" s="95"/>
      <c r="P75" s="95"/>
      <c r="Q75" s="95"/>
      <c r="S75" s="95"/>
      <c r="T75" s="95"/>
      <c r="X75" s="95"/>
      <c r="Y75" s="95"/>
      <c r="AA75" s="95"/>
      <c r="AB75" s="95"/>
      <c r="AC75" s="95"/>
      <c r="AD75" s="95"/>
      <c r="AE75" s="95"/>
      <c r="AF75" s="95"/>
      <c r="AH75" s="95"/>
    </row>
    <row r="76" spans="8:34" ht="15" x14ac:dyDescent="0.2">
      <c r="H76" s="95"/>
      <c r="J76" s="95"/>
      <c r="L76" s="95"/>
      <c r="M76" s="95"/>
      <c r="O76" s="95"/>
      <c r="P76" s="95"/>
      <c r="Q76" s="95"/>
      <c r="S76" s="95"/>
      <c r="T76" s="95"/>
      <c r="X76" s="95"/>
      <c r="Y76" s="95"/>
      <c r="AA76" s="95"/>
      <c r="AB76" s="95"/>
      <c r="AC76" s="95"/>
      <c r="AD76" s="95"/>
      <c r="AE76" s="95"/>
      <c r="AF76" s="95"/>
      <c r="AH76" s="95"/>
    </row>
    <row r="77" spans="8:34" ht="15" x14ac:dyDescent="0.2">
      <c r="H77" s="95"/>
      <c r="J77" s="95"/>
      <c r="L77" s="95"/>
      <c r="M77" s="95"/>
      <c r="O77" s="95"/>
      <c r="P77" s="95"/>
      <c r="Q77" s="95"/>
      <c r="S77" s="95"/>
      <c r="T77" s="95"/>
      <c r="X77" s="95"/>
      <c r="Y77" s="95"/>
      <c r="AA77" s="95"/>
      <c r="AB77" s="95"/>
      <c r="AC77" s="95"/>
      <c r="AD77" s="95"/>
      <c r="AE77" s="95"/>
      <c r="AF77" s="95"/>
      <c r="AH77" s="95"/>
    </row>
    <row r="78" spans="8:34" ht="15" x14ac:dyDescent="0.2">
      <c r="H78" s="95"/>
      <c r="J78" s="95"/>
      <c r="L78" s="95"/>
      <c r="M78" s="95"/>
      <c r="O78" s="95"/>
      <c r="P78" s="95"/>
      <c r="Q78" s="95"/>
      <c r="S78" s="95"/>
      <c r="T78" s="95"/>
      <c r="X78" s="95"/>
      <c r="Y78" s="95"/>
      <c r="AA78" s="95"/>
      <c r="AB78" s="95"/>
      <c r="AC78" s="95"/>
      <c r="AD78" s="95"/>
      <c r="AE78" s="95"/>
      <c r="AF78" s="95"/>
      <c r="AH78" s="95"/>
    </row>
    <row r="79" spans="8:34" ht="15" x14ac:dyDescent="0.2">
      <c r="H79" s="95"/>
      <c r="J79" s="95"/>
      <c r="L79" s="95"/>
      <c r="M79" s="95"/>
      <c r="O79" s="95"/>
      <c r="P79" s="95"/>
      <c r="Q79" s="95"/>
      <c r="S79" s="95"/>
      <c r="T79" s="95"/>
      <c r="X79" s="95"/>
      <c r="Y79" s="95"/>
      <c r="AA79" s="95"/>
      <c r="AB79" s="95"/>
      <c r="AC79" s="95"/>
      <c r="AD79" s="95"/>
      <c r="AE79" s="95"/>
      <c r="AF79" s="95"/>
      <c r="AH79" s="95"/>
    </row>
    <row r="80" spans="8:34" ht="15" x14ac:dyDescent="0.2">
      <c r="H80" s="95"/>
      <c r="J80" s="95"/>
      <c r="L80" s="95"/>
      <c r="M80" s="95"/>
      <c r="O80" s="95"/>
      <c r="P80" s="95"/>
      <c r="Q80" s="95"/>
      <c r="S80" s="95"/>
      <c r="T80" s="95"/>
      <c r="X80" s="95"/>
      <c r="Y80" s="95"/>
      <c r="AA80" s="95"/>
      <c r="AB80" s="95"/>
      <c r="AC80" s="95"/>
      <c r="AD80" s="95"/>
      <c r="AE80" s="95"/>
      <c r="AF80" s="95"/>
      <c r="AH80" s="95"/>
    </row>
    <row r="81" spans="8:34" ht="15" x14ac:dyDescent="0.2">
      <c r="H81" s="95"/>
      <c r="J81" s="95"/>
      <c r="L81" s="95"/>
      <c r="M81" s="95"/>
      <c r="O81" s="95"/>
      <c r="P81" s="95"/>
      <c r="Q81" s="95"/>
      <c r="S81" s="95"/>
      <c r="T81" s="95"/>
      <c r="X81" s="95"/>
      <c r="Y81" s="95"/>
      <c r="AA81" s="95"/>
      <c r="AB81" s="95"/>
      <c r="AC81" s="95"/>
      <c r="AD81" s="95"/>
      <c r="AE81" s="95"/>
      <c r="AF81" s="95"/>
      <c r="AH81" s="95"/>
    </row>
    <row r="82" spans="8:34" ht="15" x14ac:dyDescent="0.2">
      <c r="H82" s="95"/>
      <c r="J82" s="95"/>
      <c r="L82" s="95"/>
      <c r="M82" s="95"/>
      <c r="O82" s="95"/>
      <c r="P82" s="95"/>
      <c r="Q82" s="95"/>
      <c r="S82" s="95"/>
      <c r="T82" s="95"/>
      <c r="X82" s="95"/>
      <c r="Y82" s="95"/>
      <c r="AA82" s="95"/>
      <c r="AB82" s="95"/>
      <c r="AC82" s="95"/>
      <c r="AD82" s="95"/>
      <c r="AE82" s="95"/>
      <c r="AF82" s="95"/>
      <c r="AH82" s="95"/>
    </row>
    <row r="83" spans="8:34" ht="15" x14ac:dyDescent="0.2">
      <c r="H83" s="95"/>
      <c r="J83" s="95"/>
      <c r="L83" s="95"/>
      <c r="M83" s="95"/>
      <c r="O83" s="95"/>
      <c r="P83" s="95"/>
      <c r="Q83" s="95"/>
      <c r="S83" s="95"/>
      <c r="T83" s="95"/>
      <c r="X83" s="95"/>
      <c r="Y83" s="95"/>
      <c r="AA83" s="95"/>
      <c r="AB83" s="95"/>
      <c r="AC83" s="95"/>
      <c r="AD83" s="95"/>
      <c r="AE83" s="95"/>
      <c r="AF83" s="95"/>
      <c r="AH83" s="95"/>
    </row>
    <row r="84" spans="8:34" ht="15" x14ac:dyDescent="0.2">
      <c r="H84" s="95"/>
      <c r="J84" s="95"/>
      <c r="L84" s="95"/>
      <c r="M84" s="95"/>
      <c r="O84" s="95"/>
      <c r="P84" s="95"/>
      <c r="Q84" s="95"/>
      <c r="S84" s="95"/>
      <c r="T84" s="95"/>
      <c r="X84" s="95"/>
      <c r="Y84" s="95"/>
      <c r="AA84" s="95"/>
      <c r="AB84" s="95"/>
      <c r="AC84" s="95"/>
      <c r="AD84" s="95"/>
      <c r="AE84" s="95"/>
      <c r="AF84" s="95"/>
      <c r="AH84" s="95"/>
    </row>
    <row r="85" spans="8:34" ht="15" x14ac:dyDescent="0.2">
      <c r="H85" s="95"/>
      <c r="J85" s="95"/>
      <c r="L85" s="95"/>
      <c r="M85" s="95"/>
      <c r="O85" s="95"/>
      <c r="P85" s="95"/>
      <c r="Q85" s="95"/>
      <c r="S85" s="95"/>
      <c r="T85" s="95"/>
      <c r="X85" s="95"/>
      <c r="Y85" s="95"/>
      <c r="AA85" s="95"/>
      <c r="AB85" s="95"/>
      <c r="AC85" s="95"/>
      <c r="AD85" s="95"/>
      <c r="AE85" s="95"/>
      <c r="AF85" s="95"/>
      <c r="AH85" s="95"/>
    </row>
    <row r="86" spans="8:34" ht="15" x14ac:dyDescent="0.2">
      <c r="H86" s="95"/>
      <c r="J86" s="95"/>
      <c r="L86" s="95"/>
      <c r="M86" s="95"/>
      <c r="O86" s="95"/>
      <c r="P86" s="95"/>
      <c r="Q86" s="95"/>
      <c r="S86" s="95"/>
      <c r="T86" s="95"/>
      <c r="X86" s="95"/>
      <c r="Y86" s="95"/>
      <c r="AA86" s="95"/>
      <c r="AB86" s="95"/>
      <c r="AC86" s="95"/>
      <c r="AD86" s="95"/>
      <c r="AE86" s="95"/>
      <c r="AF86" s="95"/>
      <c r="AH86" s="95"/>
    </row>
    <row r="87" spans="8:34" ht="15" x14ac:dyDescent="0.2">
      <c r="H87" s="95"/>
      <c r="J87" s="95"/>
      <c r="L87" s="95"/>
      <c r="M87" s="95"/>
      <c r="O87" s="95"/>
      <c r="P87" s="95"/>
      <c r="Q87" s="95"/>
      <c r="S87" s="95"/>
      <c r="T87" s="95"/>
      <c r="X87" s="95"/>
      <c r="Y87" s="95"/>
      <c r="AA87" s="95"/>
      <c r="AB87" s="95"/>
      <c r="AC87" s="95"/>
      <c r="AD87" s="95"/>
      <c r="AE87" s="95"/>
      <c r="AF87" s="95"/>
      <c r="AH87" s="95"/>
    </row>
    <row r="88" spans="8:34" ht="15" x14ac:dyDescent="0.2">
      <c r="H88" s="95"/>
      <c r="J88" s="95"/>
      <c r="L88" s="95"/>
      <c r="M88" s="95"/>
      <c r="O88" s="95"/>
      <c r="P88" s="95"/>
      <c r="Q88" s="95"/>
      <c r="S88" s="95"/>
      <c r="T88" s="95"/>
      <c r="X88" s="95"/>
      <c r="Y88" s="95"/>
      <c r="AA88" s="95"/>
      <c r="AB88" s="95"/>
      <c r="AC88" s="95"/>
      <c r="AD88" s="95"/>
      <c r="AE88" s="95"/>
      <c r="AF88" s="95"/>
      <c r="AH88" s="95"/>
    </row>
    <row r="89" spans="8:34" ht="15" x14ac:dyDescent="0.2">
      <c r="H89" s="95"/>
      <c r="J89" s="95"/>
      <c r="L89" s="95"/>
      <c r="M89" s="95"/>
      <c r="O89" s="95"/>
      <c r="P89" s="95"/>
      <c r="Q89" s="95"/>
      <c r="S89" s="95"/>
      <c r="T89" s="95"/>
      <c r="X89" s="95"/>
      <c r="Y89" s="95"/>
      <c r="AA89" s="95"/>
      <c r="AB89" s="95"/>
      <c r="AC89" s="95"/>
      <c r="AD89" s="95"/>
      <c r="AE89" s="95"/>
      <c r="AF89" s="95"/>
      <c r="AH89" s="95"/>
    </row>
    <row r="90" spans="8:34" ht="15" x14ac:dyDescent="0.2">
      <c r="H90" s="95"/>
      <c r="J90" s="95"/>
      <c r="L90" s="95"/>
      <c r="M90" s="95"/>
      <c r="O90" s="95"/>
      <c r="P90" s="95"/>
      <c r="Q90" s="95"/>
      <c r="S90" s="95"/>
      <c r="T90" s="95"/>
      <c r="X90" s="95"/>
      <c r="Y90" s="95"/>
      <c r="AA90" s="95"/>
      <c r="AB90" s="95"/>
      <c r="AC90" s="95"/>
      <c r="AD90" s="95"/>
      <c r="AE90" s="95"/>
      <c r="AF90" s="95"/>
      <c r="AH90" s="95"/>
    </row>
    <row r="91" spans="8:34" ht="15" x14ac:dyDescent="0.2">
      <c r="H91" s="95"/>
      <c r="J91" s="95"/>
      <c r="L91" s="95"/>
      <c r="M91" s="95"/>
      <c r="O91" s="95"/>
      <c r="P91" s="95"/>
      <c r="Q91" s="95"/>
      <c r="S91" s="95"/>
      <c r="T91" s="95"/>
      <c r="X91" s="95"/>
      <c r="Y91" s="95"/>
      <c r="AA91" s="95"/>
      <c r="AB91" s="95"/>
      <c r="AC91" s="95"/>
      <c r="AD91" s="95"/>
      <c r="AE91" s="95"/>
      <c r="AF91" s="95"/>
      <c r="AH91" s="95"/>
    </row>
    <row r="92" spans="8:34" ht="15" x14ac:dyDescent="0.2">
      <c r="H92" s="95"/>
      <c r="J92" s="95"/>
      <c r="L92" s="95"/>
      <c r="M92" s="95"/>
      <c r="O92" s="95"/>
      <c r="P92" s="95"/>
      <c r="Q92" s="95"/>
      <c r="S92" s="95"/>
      <c r="T92" s="95"/>
      <c r="X92" s="95"/>
      <c r="Y92" s="95"/>
      <c r="AA92" s="95"/>
      <c r="AB92" s="95"/>
      <c r="AC92" s="95"/>
      <c r="AD92" s="95"/>
      <c r="AE92" s="95"/>
      <c r="AF92" s="95"/>
      <c r="AH92" s="95"/>
    </row>
    <row r="93" spans="8:34" ht="15" x14ac:dyDescent="0.2">
      <c r="H93" s="95"/>
      <c r="J93" s="95"/>
      <c r="L93" s="95"/>
      <c r="M93" s="95"/>
      <c r="O93" s="95"/>
      <c r="P93" s="95"/>
      <c r="Q93" s="95"/>
      <c r="S93" s="95"/>
      <c r="T93" s="95"/>
      <c r="X93" s="95"/>
      <c r="Y93" s="95"/>
      <c r="AA93" s="95"/>
      <c r="AB93" s="95"/>
      <c r="AC93" s="95"/>
      <c r="AD93" s="95"/>
      <c r="AE93" s="95"/>
      <c r="AF93" s="95"/>
      <c r="AH93" s="95"/>
    </row>
    <row r="94" spans="8:34" ht="15" x14ac:dyDescent="0.2">
      <c r="H94" s="95"/>
      <c r="J94" s="95"/>
      <c r="L94" s="95"/>
      <c r="M94" s="95"/>
      <c r="O94" s="95"/>
      <c r="P94" s="95"/>
      <c r="Q94" s="95"/>
      <c r="S94" s="95"/>
      <c r="T94" s="95"/>
      <c r="X94" s="95"/>
      <c r="Y94" s="95"/>
      <c r="AA94" s="95"/>
      <c r="AB94" s="95"/>
      <c r="AC94" s="95"/>
      <c r="AD94" s="95"/>
      <c r="AE94" s="95"/>
      <c r="AF94" s="95"/>
      <c r="AH94" s="95"/>
    </row>
    <row r="95" spans="8:34" ht="15" x14ac:dyDescent="0.2">
      <c r="H95" s="95"/>
      <c r="J95" s="95"/>
      <c r="L95" s="95"/>
      <c r="M95" s="95"/>
      <c r="O95" s="95"/>
      <c r="P95" s="95"/>
      <c r="Q95" s="95"/>
      <c r="S95" s="95"/>
      <c r="T95" s="95"/>
      <c r="X95" s="95"/>
      <c r="Y95" s="95"/>
      <c r="AA95" s="95"/>
      <c r="AB95" s="95"/>
      <c r="AC95" s="95"/>
      <c r="AD95" s="95"/>
      <c r="AE95" s="95"/>
      <c r="AF95" s="95"/>
      <c r="AH95" s="95"/>
    </row>
    <row r="96" spans="8:34" ht="15" x14ac:dyDescent="0.2">
      <c r="H96" s="95"/>
      <c r="J96" s="95"/>
      <c r="L96" s="95"/>
      <c r="M96" s="95"/>
      <c r="O96" s="95"/>
      <c r="P96" s="95"/>
      <c r="Q96" s="95"/>
      <c r="S96" s="95"/>
      <c r="T96" s="95"/>
      <c r="X96" s="95"/>
      <c r="Y96" s="95"/>
      <c r="AA96" s="95"/>
      <c r="AB96" s="95"/>
      <c r="AC96" s="95"/>
      <c r="AD96" s="95"/>
      <c r="AE96" s="95"/>
      <c r="AF96" s="95"/>
      <c r="AH96" s="95"/>
    </row>
    <row r="97" spans="8:34" ht="15" x14ac:dyDescent="0.2">
      <c r="H97" s="95"/>
      <c r="J97" s="95"/>
      <c r="L97" s="95"/>
      <c r="M97" s="95"/>
      <c r="O97" s="95"/>
      <c r="P97" s="95"/>
      <c r="Q97" s="95"/>
      <c r="S97" s="95"/>
      <c r="T97" s="95"/>
      <c r="X97" s="95"/>
      <c r="Y97" s="95"/>
      <c r="AA97" s="95"/>
      <c r="AB97" s="95"/>
      <c r="AC97" s="95"/>
      <c r="AD97" s="95"/>
      <c r="AE97" s="95"/>
      <c r="AF97" s="95"/>
      <c r="AH97" s="95"/>
    </row>
    <row r="98" spans="8:34" ht="15" x14ac:dyDescent="0.2">
      <c r="H98" s="95"/>
      <c r="J98" s="95"/>
      <c r="L98" s="95"/>
      <c r="M98" s="95"/>
      <c r="O98" s="95"/>
      <c r="P98" s="95"/>
      <c r="Q98" s="95"/>
      <c r="S98" s="95"/>
      <c r="T98" s="95"/>
      <c r="X98" s="95"/>
      <c r="Y98" s="95"/>
      <c r="AA98" s="95"/>
      <c r="AB98" s="95"/>
      <c r="AC98" s="95"/>
      <c r="AD98" s="95"/>
      <c r="AE98" s="95"/>
      <c r="AF98" s="95"/>
      <c r="AH98" s="95"/>
    </row>
    <row r="99" spans="8:34" ht="15" x14ac:dyDescent="0.2">
      <c r="H99" s="95"/>
      <c r="J99" s="95"/>
      <c r="L99" s="95"/>
      <c r="M99" s="95"/>
      <c r="O99" s="95"/>
      <c r="P99" s="95"/>
      <c r="Q99" s="95"/>
      <c r="S99" s="95"/>
      <c r="T99" s="95"/>
      <c r="X99" s="95"/>
      <c r="Y99" s="95"/>
      <c r="AA99" s="95"/>
      <c r="AB99" s="95"/>
      <c r="AC99" s="95"/>
      <c r="AD99" s="95"/>
      <c r="AE99" s="95"/>
      <c r="AF99" s="95"/>
      <c r="AH99" s="95"/>
    </row>
    <row r="100" spans="8:34" ht="15" x14ac:dyDescent="0.2">
      <c r="H100" s="95"/>
      <c r="J100" s="95"/>
      <c r="L100" s="95"/>
      <c r="M100" s="95"/>
      <c r="O100" s="95"/>
      <c r="P100" s="95"/>
      <c r="Q100" s="95"/>
      <c r="S100" s="95"/>
      <c r="T100" s="95"/>
      <c r="X100" s="95"/>
      <c r="Y100" s="95"/>
      <c r="AA100" s="95"/>
      <c r="AB100" s="95"/>
      <c r="AC100" s="95"/>
      <c r="AD100" s="95"/>
      <c r="AE100" s="95"/>
      <c r="AF100" s="95"/>
      <c r="AH100" s="95"/>
    </row>
    <row r="101" spans="8:34" ht="15" x14ac:dyDescent="0.2">
      <c r="H101" s="95"/>
      <c r="J101" s="95"/>
      <c r="L101" s="95"/>
      <c r="M101" s="95"/>
      <c r="O101" s="95"/>
      <c r="P101" s="95"/>
      <c r="Q101" s="95"/>
      <c r="S101" s="95"/>
      <c r="T101" s="95"/>
      <c r="X101" s="95"/>
      <c r="Y101" s="95"/>
      <c r="AA101" s="95"/>
      <c r="AB101" s="95"/>
      <c r="AC101" s="95"/>
      <c r="AD101" s="95"/>
      <c r="AE101" s="95"/>
      <c r="AF101" s="95"/>
      <c r="AH101" s="95"/>
    </row>
    <row r="102" spans="8:34" ht="15" x14ac:dyDescent="0.2">
      <c r="H102" s="95"/>
      <c r="J102" s="95"/>
      <c r="L102" s="95"/>
      <c r="M102" s="95"/>
      <c r="O102" s="95"/>
      <c r="P102" s="95"/>
      <c r="Q102" s="95"/>
      <c r="S102" s="95"/>
      <c r="T102" s="95"/>
      <c r="X102" s="95"/>
      <c r="Y102" s="95"/>
      <c r="AA102" s="95"/>
      <c r="AB102" s="95"/>
      <c r="AC102" s="95"/>
      <c r="AD102" s="95"/>
      <c r="AE102" s="95"/>
      <c r="AF102" s="95"/>
      <c r="AH102" s="95"/>
    </row>
    <row r="103" spans="8:34" ht="15" x14ac:dyDescent="0.2">
      <c r="H103" s="95"/>
      <c r="J103" s="95"/>
      <c r="L103" s="95"/>
      <c r="M103" s="95"/>
      <c r="O103" s="95"/>
      <c r="P103" s="95"/>
      <c r="Q103" s="95"/>
      <c r="S103" s="95"/>
      <c r="T103" s="95"/>
      <c r="X103" s="95"/>
      <c r="Y103" s="95"/>
      <c r="AA103" s="95"/>
      <c r="AB103" s="95"/>
      <c r="AC103" s="95"/>
      <c r="AD103" s="95"/>
      <c r="AE103" s="95"/>
      <c r="AF103" s="95"/>
      <c r="AH103" s="95"/>
    </row>
    <row r="104" spans="8:34" ht="15" x14ac:dyDescent="0.2">
      <c r="H104" s="95"/>
      <c r="J104" s="95"/>
      <c r="L104" s="95"/>
      <c r="M104" s="95"/>
      <c r="O104" s="95"/>
      <c r="P104" s="95"/>
      <c r="Q104" s="95"/>
      <c r="S104" s="95"/>
      <c r="T104" s="95"/>
      <c r="X104" s="95"/>
      <c r="Y104" s="95"/>
      <c r="AA104" s="95"/>
      <c r="AB104" s="95"/>
      <c r="AC104" s="95"/>
      <c r="AD104" s="95"/>
      <c r="AE104" s="95"/>
      <c r="AF104" s="95"/>
      <c r="AH104" s="95"/>
    </row>
    <row r="105" spans="8:34" ht="15" x14ac:dyDescent="0.2">
      <c r="H105" s="95"/>
      <c r="J105" s="95"/>
      <c r="L105" s="95"/>
      <c r="M105" s="95"/>
      <c r="O105" s="95"/>
      <c r="P105" s="95"/>
      <c r="Q105" s="95"/>
      <c r="S105" s="95"/>
      <c r="T105" s="95"/>
      <c r="X105" s="95"/>
      <c r="Y105" s="95"/>
      <c r="AA105" s="95"/>
      <c r="AB105" s="95"/>
      <c r="AC105" s="95"/>
      <c r="AD105" s="95"/>
      <c r="AE105" s="95"/>
      <c r="AF105" s="95"/>
      <c r="AH105" s="95"/>
    </row>
    <row r="106" spans="8:34" ht="15" x14ac:dyDescent="0.2">
      <c r="H106" s="95"/>
      <c r="J106" s="95"/>
      <c r="L106" s="95"/>
      <c r="M106" s="95"/>
      <c r="O106" s="95"/>
      <c r="P106" s="95"/>
      <c r="Q106" s="95"/>
      <c r="S106" s="95"/>
      <c r="T106" s="95"/>
      <c r="X106" s="95"/>
      <c r="Y106" s="95"/>
      <c r="AA106" s="95"/>
      <c r="AB106" s="95"/>
      <c r="AC106" s="95"/>
      <c r="AD106" s="95"/>
      <c r="AE106" s="95"/>
      <c r="AF106" s="95"/>
      <c r="AH106" s="95"/>
    </row>
    <row r="107" spans="8:34" ht="15" x14ac:dyDescent="0.2">
      <c r="H107" s="95"/>
      <c r="J107" s="95"/>
      <c r="L107" s="95"/>
      <c r="M107" s="95"/>
      <c r="O107" s="95"/>
      <c r="P107" s="95"/>
      <c r="Q107" s="95"/>
      <c r="S107" s="95"/>
      <c r="T107" s="95"/>
      <c r="X107" s="95"/>
      <c r="Y107" s="95"/>
      <c r="AA107" s="95"/>
      <c r="AB107" s="95"/>
      <c r="AC107" s="95"/>
      <c r="AD107" s="95"/>
      <c r="AE107" s="95"/>
      <c r="AF107" s="95"/>
      <c r="AH107" s="95"/>
    </row>
    <row r="108" spans="8:34" ht="15" x14ac:dyDescent="0.2">
      <c r="H108" s="95"/>
      <c r="J108" s="95"/>
      <c r="L108" s="95"/>
      <c r="M108" s="95"/>
      <c r="O108" s="95"/>
      <c r="P108" s="95"/>
      <c r="Q108" s="95"/>
      <c r="S108" s="95"/>
      <c r="T108" s="95"/>
      <c r="X108" s="95"/>
      <c r="Y108" s="95"/>
      <c r="AA108" s="95"/>
      <c r="AB108" s="95"/>
      <c r="AC108" s="95"/>
      <c r="AD108" s="95"/>
      <c r="AE108" s="95"/>
      <c r="AF108" s="95"/>
      <c r="AH108" s="95"/>
    </row>
    <row r="109" spans="8:34" ht="15" x14ac:dyDescent="0.2">
      <c r="H109" s="95"/>
      <c r="J109" s="95"/>
      <c r="L109" s="95"/>
      <c r="M109" s="95"/>
      <c r="O109" s="95"/>
      <c r="P109" s="95"/>
      <c r="Q109" s="95"/>
      <c r="S109" s="95"/>
      <c r="T109" s="95"/>
      <c r="X109" s="95"/>
      <c r="Y109" s="95"/>
      <c r="AA109" s="95"/>
      <c r="AB109" s="95"/>
      <c r="AC109" s="95"/>
      <c r="AD109" s="95"/>
      <c r="AE109" s="95"/>
      <c r="AF109" s="95"/>
      <c r="AH109" s="95"/>
    </row>
    <row r="110" spans="8:34" ht="15" x14ac:dyDescent="0.2">
      <c r="H110" s="95"/>
      <c r="J110" s="95"/>
      <c r="L110" s="95"/>
      <c r="M110" s="95"/>
      <c r="O110" s="95"/>
      <c r="P110" s="95"/>
      <c r="Q110" s="95"/>
      <c r="S110" s="95"/>
      <c r="T110" s="95"/>
      <c r="X110" s="95"/>
      <c r="Y110" s="95"/>
      <c r="AA110" s="95"/>
      <c r="AB110" s="95"/>
      <c r="AC110" s="95"/>
      <c r="AD110" s="95"/>
      <c r="AE110" s="95"/>
      <c r="AF110" s="95"/>
      <c r="AH110" s="95"/>
    </row>
    <row r="111" spans="8:34" ht="15" x14ac:dyDescent="0.2">
      <c r="H111" s="95"/>
      <c r="J111" s="95"/>
      <c r="L111" s="95"/>
      <c r="M111" s="95"/>
      <c r="O111" s="95"/>
      <c r="P111" s="95"/>
      <c r="Q111" s="95"/>
      <c r="S111" s="95"/>
      <c r="T111" s="95"/>
      <c r="X111" s="95"/>
      <c r="Y111" s="95"/>
      <c r="AA111" s="95"/>
      <c r="AB111" s="95"/>
      <c r="AC111" s="95"/>
      <c r="AD111" s="95"/>
      <c r="AE111" s="95"/>
      <c r="AF111" s="95"/>
      <c r="AH111" s="95"/>
    </row>
    <row r="112" spans="8:34" ht="15" x14ac:dyDescent="0.2">
      <c r="H112" s="95"/>
      <c r="J112" s="95"/>
      <c r="L112" s="95"/>
      <c r="M112" s="95"/>
      <c r="O112" s="95"/>
      <c r="P112" s="95"/>
      <c r="Q112" s="95"/>
      <c r="S112" s="95"/>
      <c r="T112" s="95"/>
      <c r="X112" s="95"/>
      <c r="Y112" s="95"/>
      <c r="AA112" s="95"/>
      <c r="AB112" s="95"/>
      <c r="AC112" s="95"/>
      <c r="AD112" s="95"/>
      <c r="AE112" s="95"/>
      <c r="AF112" s="95"/>
      <c r="AH112" s="95"/>
    </row>
    <row r="113" spans="8:34" ht="15" x14ac:dyDescent="0.2">
      <c r="H113" s="95"/>
      <c r="J113" s="95"/>
      <c r="L113" s="95"/>
      <c r="M113" s="95"/>
      <c r="O113" s="95"/>
      <c r="P113" s="95"/>
      <c r="Q113" s="95"/>
      <c r="S113" s="95"/>
      <c r="T113" s="95"/>
      <c r="X113" s="95"/>
      <c r="Y113" s="95"/>
      <c r="AA113" s="95"/>
      <c r="AB113" s="95"/>
      <c r="AC113" s="95"/>
      <c r="AD113" s="95"/>
      <c r="AE113" s="95"/>
      <c r="AF113" s="95"/>
      <c r="AH113" s="95"/>
    </row>
    <row r="114" spans="8:34" ht="15" x14ac:dyDescent="0.2">
      <c r="H114" s="95"/>
      <c r="J114" s="95"/>
      <c r="L114" s="95"/>
      <c r="M114" s="95"/>
      <c r="O114" s="95"/>
      <c r="P114" s="95"/>
      <c r="Q114" s="95"/>
      <c r="S114" s="95"/>
      <c r="T114" s="95"/>
      <c r="X114" s="95"/>
      <c r="Y114" s="95"/>
      <c r="AA114" s="95"/>
      <c r="AB114" s="95"/>
      <c r="AC114" s="95"/>
      <c r="AD114" s="95"/>
      <c r="AE114" s="95"/>
      <c r="AF114" s="95"/>
      <c r="AH114" s="95"/>
    </row>
    <row r="115" spans="8:34" ht="15" x14ac:dyDescent="0.2">
      <c r="H115" s="95"/>
      <c r="J115" s="95"/>
      <c r="L115" s="95"/>
      <c r="M115" s="95"/>
      <c r="O115" s="95"/>
      <c r="P115" s="95"/>
      <c r="Q115" s="95"/>
      <c r="S115" s="95"/>
      <c r="T115" s="95"/>
      <c r="X115" s="95"/>
      <c r="Y115" s="95"/>
      <c r="AA115" s="95"/>
      <c r="AB115" s="95"/>
      <c r="AC115" s="95"/>
      <c r="AD115" s="95"/>
      <c r="AE115" s="95"/>
      <c r="AF115" s="95"/>
      <c r="AH115" s="95"/>
    </row>
    <row r="116" spans="8:34" ht="15" x14ac:dyDescent="0.2">
      <c r="H116" s="95"/>
      <c r="J116" s="95"/>
      <c r="L116" s="95"/>
      <c r="M116" s="95"/>
      <c r="O116" s="95"/>
      <c r="P116" s="95"/>
      <c r="Q116" s="95"/>
      <c r="S116" s="95"/>
      <c r="T116" s="95"/>
      <c r="X116" s="95"/>
      <c r="Y116" s="95"/>
      <c r="AA116" s="95"/>
      <c r="AB116" s="95"/>
      <c r="AC116" s="95"/>
      <c r="AD116" s="95"/>
      <c r="AE116" s="95"/>
      <c r="AF116" s="95"/>
      <c r="AH116" s="95"/>
    </row>
    <row r="117" spans="8:34" ht="15" x14ac:dyDescent="0.2">
      <c r="H117" s="95"/>
      <c r="J117" s="95"/>
      <c r="L117" s="95"/>
      <c r="M117" s="95"/>
      <c r="O117" s="95"/>
      <c r="P117" s="95"/>
      <c r="Q117" s="95"/>
      <c r="S117" s="95"/>
      <c r="T117" s="95"/>
      <c r="X117" s="95"/>
      <c r="Y117" s="95"/>
      <c r="AA117" s="95"/>
      <c r="AB117" s="95"/>
      <c r="AC117" s="95"/>
      <c r="AD117" s="95"/>
      <c r="AE117" s="95"/>
      <c r="AF117" s="95"/>
      <c r="AH117" s="95"/>
    </row>
    <row r="118" spans="8:34" ht="15" x14ac:dyDescent="0.2">
      <c r="H118" s="95"/>
      <c r="J118" s="95"/>
      <c r="L118" s="95"/>
      <c r="M118" s="95"/>
      <c r="O118" s="95"/>
      <c r="P118" s="95"/>
      <c r="Q118" s="95"/>
      <c r="S118" s="95"/>
      <c r="T118" s="95"/>
      <c r="X118" s="95"/>
      <c r="Y118" s="95"/>
      <c r="AA118" s="95"/>
      <c r="AB118" s="95"/>
      <c r="AC118" s="95"/>
      <c r="AD118" s="95"/>
      <c r="AE118" s="95"/>
      <c r="AF118" s="95"/>
      <c r="AH118" s="95"/>
    </row>
    <row r="119" spans="8:34" ht="15" x14ac:dyDescent="0.2">
      <c r="H119" s="95"/>
      <c r="J119" s="95"/>
      <c r="L119" s="95"/>
      <c r="M119" s="95"/>
      <c r="O119" s="95"/>
      <c r="P119" s="95"/>
      <c r="Q119" s="95"/>
      <c r="S119" s="95"/>
      <c r="T119" s="95"/>
      <c r="X119" s="95"/>
      <c r="Y119" s="95"/>
      <c r="AA119" s="95"/>
      <c r="AB119" s="95"/>
      <c r="AC119" s="95"/>
      <c r="AD119" s="95"/>
      <c r="AE119" s="95"/>
      <c r="AF119" s="95"/>
      <c r="AH119" s="95"/>
    </row>
    <row r="120" spans="8:34" ht="15" x14ac:dyDescent="0.2">
      <c r="H120" s="95"/>
      <c r="J120" s="95"/>
      <c r="L120" s="95"/>
      <c r="M120" s="95"/>
      <c r="O120" s="95"/>
      <c r="P120" s="95"/>
      <c r="Q120" s="95"/>
      <c r="S120" s="95"/>
      <c r="T120" s="95"/>
      <c r="X120" s="95"/>
      <c r="Y120" s="95"/>
      <c r="AA120" s="95"/>
      <c r="AB120" s="95"/>
      <c r="AC120" s="95"/>
      <c r="AD120" s="95"/>
      <c r="AE120" s="95"/>
      <c r="AF120" s="95"/>
      <c r="AH120" s="95"/>
    </row>
    <row r="121" spans="8:34" ht="15" x14ac:dyDescent="0.2">
      <c r="H121" s="95"/>
      <c r="J121" s="95"/>
      <c r="L121" s="95"/>
      <c r="M121" s="95"/>
      <c r="O121" s="95"/>
      <c r="P121" s="95"/>
      <c r="Q121" s="95"/>
      <c r="S121" s="95"/>
      <c r="T121" s="95"/>
      <c r="X121" s="95"/>
      <c r="Y121" s="95"/>
      <c r="AA121" s="95"/>
      <c r="AB121" s="95"/>
      <c r="AC121" s="95"/>
      <c r="AD121" s="95"/>
      <c r="AE121" s="95"/>
      <c r="AF121" s="95"/>
      <c r="AH121" s="95"/>
    </row>
    <row r="122" spans="8:34" ht="15" x14ac:dyDescent="0.2">
      <c r="H122" s="95"/>
      <c r="J122" s="95"/>
      <c r="L122" s="95"/>
      <c r="M122" s="95"/>
      <c r="O122" s="95"/>
      <c r="P122" s="95"/>
      <c r="Q122" s="95"/>
      <c r="S122" s="95"/>
      <c r="T122" s="95"/>
      <c r="X122" s="95"/>
      <c r="Y122" s="95"/>
      <c r="AA122" s="95"/>
      <c r="AB122" s="95"/>
      <c r="AC122" s="95"/>
      <c r="AD122" s="95"/>
      <c r="AE122" s="95"/>
      <c r="AF122" s="95"/>
      <c r="AH122" s="95"/>
    </row>
    <row r="123" spans="8:34" ht="15" x14ac:dyDescent="0.2">
      <c r="H123" s="95"/>
      <c r="J123" s="95"/>
      <c r="L123" s="95"/>
      <c r="M123" s="95"/>
      <c r="O123" s="95"/>
      <c r="P123" s="95"/>
      <c r="Q123" s="95"/>
      <c r="S123" s="95"/>
      <c r="T123" s="95"/>
      <c r="X123" s="95"/>
      <c r="Y123" s="95"/>
      <c r="AA123" s="95"/>
      <c r="AB123" s="95"/>
      <c r="AC123" s="95"/>
      <c r="AD123" s="95"/>
      <c r="AE123" s="95"/>
      <c r="AF123" s="95"/>
      <c r="AH123" s="95"/>
    </row>
    <row r="124" spans="8:34" ht="15" x14ac:dyDescent="0.2">
      <c r="H124" s="95"/>
      <c r="J124" s="95"/>
      <c r="L124" s="95"/>
      <c r="M124" s="95"/>
      <c r="O124" s="95"/>
      <c r="P124" s="95"/>
      <c r="Q124" s="95"/>
      <c r="S124" s="95"/>
      <c r="T124" s="95"/>
      <c r="X124" s="95"/>
      <c r="Y124" s="95"/>
      <c r="AA124" s="95"/>
      <c r="AB124" s="95"/>
      <c r="AC124" s="95"/>
      <c r="AD124" s="95"/>
      <c r="AE124" s="95"/>
      <c r="AF124" s="95"/>
      <c r="AH124" s="95"/>
    </row>
    <row r="125" spans="8:34" ht="15" x14ac:dyDescent="0.2">
      <c r="H125" s="95"/>
      <c r="J125" s="95"/>
      <c r="L125" s="95"/>
      <c r="M125" s="95"/>
      <c r="O125" s="95"/>
      <c r="P125" s="95"/>
      <c r="Q125" s="95"/>
      <c r="S125" s="95"/>
      <c r="T125" s="95"/>
      <c r="X125" s="95"/>
      <c r="Y125" s="95"/>
      <c r="AA125" s="95"/>
      <c r="AB125" s="95"/>
      <c r="AC125" s="95"/>
      <c r="AD125" s="95"/>
      <c r="AE125" s="95"/>
      <c r="AF125" s="95"/>
      <c r="AH125" s="95"/>
    </row>
    <row r="126" spans="8:34" ht="15" x14ac:dyDescent="0.2">
      <c r="H126" s="95"/>
      <c r="J126" s="95"/>
      <c r="L126" s="95"/>
      <c r="M126" s="95"/>
      <c r="O126" s="95"/>
      <c r="P126" s="95"/>
      <c r="Q126" s="95"/>
      <c r="S126" s="95"/>
      <c r="T126" s="95"/>
      <c r="X126" s="95"/>
      <c r="Y126" s="95"/>
      <c r="AA126" s="95"/>
      <c r="AB126" s="95"/>
      <c r="AC126" s="95"/>
      <c r="AD126" s="95"/>
      <c r="AE126" s="95"/>
      <c r="AF126" s="95"/>
      <c r="AH126" s="95"/>
    </row>
    <row r="127" spans="8:34" ht="15" x14ac:dyDescent="0.2">
      <c r="H127" s="95"/>
      <c r="J127" s="95"/>
      <c r="L127" s="95"/>
      <c r="M127" s="95"/>
      <c r="O127" s="95"/>
      <c r="P127" s="95"/>
      <c r="Q127" s="95"/>
      <c r="S127" s="95"/>
      <c r="T127" s="95"/>
      <c r="X127" s="95"/>
      <c r="Y127" s="95"/>
      <c r="AA127" s="95"/>
      <c r="AB127" s="95"/>
      <c r="AC127" s="95"/>
      <c r="AD127" s="95"/>
      <c r="AE127" s="95"/>
      <c r="AF127" s="95"/>
      <c r="AH127" s="95"/>
    </row>
    <row r="128" spans="8:34" ht="15" x14ac:dyDescent="0.2">
      <c r="H128" s="95"/>
      <c r="J128" s="95"/>
      <c r="L128" s="95"/>
      <c r="M128" s="95"/>
      <c r="O128" s="95"/>
      <c r="P128" s="95"/>
      <c r="Q128" s="95"/>
      <c r="S128" s="95"/>
      <c r="T128" s="95"/>
      <c r="X128" s="95"/>
      <c r="Y128" s="95"/>
      <c r="AA128" s="95"/>
      <c r="AB128" s="95"/>
      <c r="AC128" s="95"/>
      <c r="AD128" s="95"/>
      <c r="AE128" s="95"/>
      <c r="AF128" s="95"/>
      <c r="AH128" s="95"/>
    </row>
    <row r="129" spans="8:34" ht="15" x14ac:dyDescent="0.2">
      <c r="H129" s="95"/>
      <c r="J129" s="95"/>
      <c r="L129" s="95"/>
      <c r="M129" s="95"/>
      <c r="O129" s="95"/>
      <c r="P129" s="95"/>
      <c r="Q129" s="95"/>
      <c r="S129" s="95"/>
      <c r="T129" s="95"/>
      <c r="X129" s="95"/>
      <c r="Y129" s="95"/>
      <c r="AA129" s="95"/>
      <c r="AB129" s="95"/>
      <c r="AC129" s="95"/>
      <c r="AD129" s="95"/>
      <c r="AE129" s="95"/>
      <c r="AF129" s="95"/>
      <c r="AH129" s="95"/>
    </row>
    <row r="130" spans="8:34" ht="15" x14ac:dyDescent="0.2">
      <c r="H130" s="95"/>
      <c r="J130" s="95"/>
      <c r="L130" s="95"/>
      <c r="M130" s="95"/>
      <c r="O130" s="95"/>
      <c r="P130" s="95"/>
      <c r="Q130" s="95"/>
      <c r="S130" s="95"/>
      <c r="T130" s="95"/>
      <c r="X130" s="95"/>
      <c r="Y130" s="95"/>
      <c r="AA130" s="95"/>
      <c r="AB130" s="95"/>
      <c r="AC130" s="95"/>
      <c r="AD130" s="95"/>
      <c r="AE130" s="95"/>
      <c r="AF130" s="95"/>
      <c r="AH130" s="95"/>
    </row>
    <row r="131" spans="8:34" ht="15" x14ac:dyDescent="0.2">
      <c r="H131" s="95"/>
      <c r="J131" s="95"/>
      <c r="L131" s="95"/>
      <c r="M131" s="95"/>
      <c r="O131" s="95"/>
      <c r="P131" s="95"/>
      <c r="Q131" s="95"/>
      <c r="S131" s="95"/>
      <c r="T131" s="95"/>
      <c r="X131" s="95"/>
      <c r="Y131" s="95"/>
      <c r="AA131" s="95"/>
      <c r="AB131" s="95"/>
      <c r="AC131" s="95"/>
      <c r="AD131" s="95"/>
      <c r="AE131" s="95"/>
      <c r="AF131" s="95"/>
      <c r="AH131" s="95"/>
    </row>
    <row r="132" spans="8:34" ht="15" x14ac:dyDescent="0.2">
      <c r="H132" s="95"/>
      <c r="J132" s="95"/>
      <c r="L132" s="95"/>
      <c r="M132" s="95"/>
      <c r="O132" s="95"/>
      <c r="P132" s="95"/>
      <c r="Q132" s="95"/>
      <c r="S132" s="95"/>
      <c r="T132" s="95"/>
      <c r="X132" s="95"/>
      <c r="Y132" s="95"/>
      <c r="AA132" s="95"/>
      <c r="AB132" s="95"/>
      <c r="AC132" s="95"/>
      <c r="AD132" s="95"/>
      <c r="AE132" s="95"/>
      <c r="AF132" s="95"/>
      <c r="AH132" s="95"/>
    </row>
    <row r="133" spans="8:34" ht="15" x14ac:dyDescent="0.2">
      <c r="H133" s="95"/>
      <c r="J133" s="95"/>
      <c r="L133" s="95"/>
      <c r="M133" s="95"/>
      <c r="O133" s="95"/>
      <c r="P133" s="95"/>
      <c r="Q133" s="95"/>
      <c r="S133" s="95"/>
      <c r="T133" s="95"/>
      <c r="X133" s="95"/>
      <c r="Y133" s="95"/>
      <c r="AA133" s="95"/>
      <c r="AB133" s="95"/>
      <c r="AC133" s="95"/>
      <c r="AD133" s="95"/>
      <c r="AE133" s="95"/>
      <c r="AF133" s="95"/>
      <c r="AH133" s="95"/>
    </row>
    <row r="134" spans="8:34" ht="15" x14ac:dyDescent="0.2">
      <c r="H134" s="95"/>
      <c r="J134" s="95"/>
      <c r="L134" s="95"/>
      <c r="M134" s="95"/>
      <c r="O134" s="95"/>
      <c r="P134" s="95"/>
      <c r="Q134" s="95"/>
      <c r="S134" s="95"/>
      <c r="T134" s="95"/>
      <c r="X134" s="95"/>
      <c r="Y134" s="95"/>
      <c r="AA134" s="95"/>
      <c r="AB134" s="95"/>
      <c r="AC134" s="95"/>
      <c r="AD134" s="95"/>
      <c r="AE134" s="95"/>
      <c r="AF134" s="95"/>
      <c r="AH134" s="95"/>
    </row>
    <row r="135" spans="8:34" ht="15" x14ac:dyDescent="0.2">
      <c r="H135" s="95"/>
      <c r="J135" s="95"/>
      <c r="L135" s="95"/>
      <c r="M135" s="95"/>
      <c r="O135" s="95"/>
      <c r="P135" s="95"/>
      <c r="Q135" s="95"/>
      <c r="S135" s="95"/>
      <c r="T135" s="95"/>
      <c r="X135" s="95"/>
      <c r="Y135" s="95"/>
      <c r="AA135" s="95"/>
      <c r="AB135" s="95"/>
      <c r="AC135" s="95"/>
      <c r="AD135" s="95"/>
      <c r="AE135" s="95"/>
      <c r="AF135" s="95"/>
      <c r="AH135" s="95"/>
    </row>
    <row r="136" spans="8:34" ht="15" x14ac:dyDescent="0.2">
      <c r="H136" s="95"/>
      <c r="J136" s="95"/>
      <c r="L136" s="95"/>
      <c r="M136" s="95"/>
      <c r="O136" s="95"/>
      <c r="P136" s="95"/>
      <c r="Q136" s="95"/>
      <c r="S136" s="95"/>
      <c r="T136" s="95"/>
      <c r="X136" s="95"/>
      <c r="Y136" s="95"/>
      <c r="AA136" s="95"/>
      <c r="AB136" s="95"/>
      <c r="AC136" s="95"/>
      <c r="AD136" s="95"/>
      <c r="AE136" s="95"/>
      <c r="AF136" s="95"/>
      <c r="AH136" s="95"/>
    </row>
    <row r="137" spans="8:34" ht="15" x14ac:dyDescent="0.2">
      <c r="H137" s="95"/>
      <c r="J137" s="95"/>
      <c r="L137" s="95"/>
      <c r="M137" s="95"/>
      <c r="O137" s="95"/>
      <c r="P137" s="95"/>
      <c r="Q137" s="95"/>
      <c r="S137" s="95"/>
      <c r="T137" s="95"/>
      <c r="X137" s="95"/>
      <c r="Y137" s="95"/>
      <c r="AA137" s="95"/>
      <c r="AB137" s="95"/>
      <c r="AC137" s="95"/>
      <c r="AD137" s="95"/>
      <c r="AE137" s="95"/>
      <c r="AF137" s="95"/>
      <c r="AH137" s="95"/>
    </row>
    <row r="138" spans="8:34" ht="15" x14ac:dyDescent="0.2">
      <c r="H138" s="95"/>
      <c r="J138" s="95"/>
      <c r="L138" s="95"/>
      <c r="M138" s="95"/>
      <c r="O138" s="95"/>
      <c r="P138" s="95"/>
      <c r="Q138" s="95"/>
      <c r="S138" s="95"/>
      <c r="T138" s="95"/>
      <c r="X138" s="95"/>
      <c r="Y138" s="95"/>
      <c r="AA138" s="95"/>
      <c r="AB138" s="95"/>
      <c r="AC138" s="95"/>
      <c r="AD138" s="95"/>
      <c r="AE138" s="95"/>
      <c r="AF138" s="95"/>
      <c r="AH138" s="95"/>
    </row>
    <row r="139" spans="8:34" ht="15" x14ac:dyDescent="0.2">
      <c r="H139" s="95"/>
      <c r="J139" s="95"/>
      <c r="L139" s="95"/>
      <c r="M139" s="95"/>
      <c r="O139" s="95"/>
      <c r="P139" s="95"/>
      <c r="Q139" s="95"/>
      <c r="S139" s="95"/>
      <c r="T139" s="95"/>
      <c r="X139" s="95"/>
      <c r="Y139" s="95"/>
      <c r="AA139" s="95"/>
      <c r="AB139" s="95"/>
      <c r="AC139" s="95"/>
      <c r="AD139" s="95"/>
      <c r="AE139" s="95"/>
      <c r="AF139" s="95"/>
      <c r="AH139" s="95"/>
    </row>
    <row r="140" spans="8:34" ht="15" x14ac:dyDescent="0.2">
      <c r="H140" s="95"/>
      <c r="J140" s="95"/>
      <c r="L140" s="95"/>
      <c r="M140" s="95"/>
      <c r="O140" s="95"/>
      <c r="P140" s="95"/>
      <c r="Q140" s="95"/>
      <c r="S140" s="95"/>
      <c r="T140" s="95"/>
      <c r="X140" s="95"/>
      <c r="Y140" s="95"/>
      <c r="AA140" s="95"/>
      <c r="AB140" s="95"/>
      <c r="AC140" s="95"/>
      <c r="AD140" s="95"/>
      <c r="AE140" s="95"/>
      <c r="AF140" s="95"/>
      <c r="AH140" s="95"/>
    </row>
    <row r="141" spans="8:34" ht="15" x14ac:dyDescent="0.2">
      <c r="H141" s="95"/>
      <c r="J141" s="95"/>
      <c r="L141" s="95"/>
      <c r="M141" s="95"/>
      <c r="O141" s="95"/>
      <c r="P141" s="95"/>
      <c r="Q141" s="95"/>
      <c r="S141" s="95"/>
      <c r="T141" s="95"/>
      <c r="X141" s="95"/>
      <c r="Y141" s="95"/>
      <c r="AA141" s="95"/>
      <c r="AB141" s="95"/>
      <c r="AC141" s="95"/>
      <c r="AD141" s="95"/>
      <c r="AE141" s="95"/>
      <c r="AF141" s="95"/>
      <c r="AH141" s="95"/>
    </row>
    <row r="142" spans="8:34" ht="15" x14ac:dyDescent="0.2">
      <c r="H142" s="95"/>
      <c r="J142" s="95"/>
      <c r="L142" s="95"/>
      <c r="M142" s="95"/>
      <c r="O142" s="95"/>
      <c r="P142" s="95"/>
      <c r="Q142" s="95"/>
      <c r="S142" s="95"/>
      <c r="T142" s="95"/>
      <c r="X142" s="95"/>
      <c r="Y142" s="95"/>
      <c r="AA142" s="95"/>
      <c r="AB142" s="95"/>
      <c r="AC142" s="95"/>
      <c r="AD142" s="95"/>
      <c r="AE142" s="95"/>
      <c r="AF142" s="95"/>
      <c r="AH142" s="95"/>
    </row>
    <row r="143" spans="8:34" ht="15" x14ac:dyDescent="0.2">
      <c r="H143" s="95"/>
      <c r="J143" s="95"/>
      <c r="L143" s="95"/>
      <c r="M143" s="95"/>
      <c r="O143" s="95"/>
      <c r="P143" s="95"/>
      <c r="Q143" s="95"/>
      <c r="S143" s="95"/>
      <c r="T143" s="95"/>
      <c r="X143" s="95"/>
      <c r="Y143" s="95"/>
      <c r="AA143" s="95"/>
      <c r="AB143" s="95"/>
      <c r="AC143" s="95"/>
      <c r="AD143" s="95"/>
      <c r="AE143" s="95"/>
      <c r="AF143" s="95"/>
      <c r="AH143" s="95"/>
    </row>
    <row r="144" spans="8:34" ht="15" x14ac:dyDescent="0.2">
      <c r="H144" s="95"/>
      <c r="J144" s="95"/>
      <c r="L144" s="95"/>
      <c r="M144" s="95"/>
      <c r="O144" s="95"/>
      <c r="P144" s="95"/>
      <c r="Q144" s="95"/>
      <c r="S144" s="95"/>
      <c r="T144" s="95"/>
      <c r="X144" s="95"/>
      <c r="Y144" s="95"/>
      <c r="AA144" s="95"/>
      <c r="AB144" s="95"/>
      <c r="AC144" s="95"/>
      <c r="AD144" s="95"/>
      <c r="AE144" s="95"/>
      <c r="AF144" s="95"/>
      <c r="AH144" s="95"/>
    </row>
    <row r="145" spans="8:34" ht="15" x14ac:dyDescent="0.2">
      <c r="H145" s="95"/>
      <c r="J145" s="95"/>
      <c r="L145" s="95"/>
      <c r="M145" s="95"/>
      <c r="O145" s="95"/>
      <c r="P145" s="95"/>
      <c r="Q145" s="95"/>
      <c r="S145" s="95"/>
      <c r="T145" s="95"/>
      <c r="X145" s="95"/>
      <c r="Y145" s="95"/>
      <c r="AA145" s="95"/>
      <c r="AB145" s="95"/>
      <c r="AC145" s="95"/>
      <c r="AD145" s="95"/>
      <c r="AE145" s="95"/>
      <c r="AF145" s="95"/>
      <c r="AH145" s="95"/>
    </row>
    <row r="146" spans="8:34" ht="15" x14ac:dyDescent="0.2">
      <c r="H146" s="95"/>
      <c r="J146" s="95"/>
      <c r="L146" s="95"/>
      <c r="M146" s="95"/>
      <c r="O146" s="95"/>
      <c r="P146" s="95"/>
      <c r="Q146" s="95"/>
      <c r="S146" s="95"/>
      <c r="T146" s="95"/>
      <c r="X146" s="95"/>
      <c r="Y146" s="95"/>
      <c r="AA146" s="95"/>
      <c r="AB146" s="95"/>
      <c r="AC146" s="95"/>
      <c r="AD146" s="95"/>
      <c r="AE146" s="95"/>
      <c r="AF146" s="95"/>
      <c r="AH146" s="95"/>
    </row>
    <row r="147" spans="8:34" ht="15" x14ac:dyDescent="0.2">
      <c r="H147" s="95"/>
      <c r="J147" s="95"/>
      <c r="L147" s="95"/>
      <c r="M147" s="95"/>
      <c r="O147" s="95"/>
      <c r="P147" s="95"/>
      <c r="Q147" s="95"/>
      <c r="S147" s="95"/>
      <c r="T147" s="95"/>
      <c r="X147" s="95"/>
      <c r="Y147" s="95"/>
      <c r="AA147" s="95"/>
      <c r="AB147" s="95"/>
      <c r="AC147" s="95"/>
      <c r="AD147" s="95"/>
      <c r="AE147" s="95"/>
      <c r="AF147" s="95"/>
      <c r="AH147" s="95"/>
    </row>
    <row r="148" spans="8:34" ht="15" x14ac:dyDescent="0.2">
      <c r="H148" s="95"/>
      <c r="J148" s="95"/>
      <c r="L148" s="95"/>
      <c r="M148" s="95"/>
      <c r="O148" s="95"/>
      <c r="P148" s="95"/>
      <c r="Q148" s="95"/>
      <c r="S148" s="95"/>
      <c r="T148" s="95"/>
      <c r="X148" s="95"/>
      <c r="Y148" s="95"/>
      <c r="AA148" s="95"/>
      <c r="AB148" s="95"/>
      <c r="AC148" s="95"/>
      <c r="AD148" s="95"/>
      <c r="AE148" s="95"/>
      <c r="AF148" s="95"/>
      <c r="AH148" s="95"/>
    </row>
    <row r="149" spans="8:34" ht="15" x14ac:dyDescent="0.2">
      <c r="H149" s="95"/>
      <c r="J149" s="95"/>
      <c r="L149" s="95"/>
      <c r="M149" s="95"/>
      <c r="O149" s="95"/>
      <c r="P149" s="95"/>
      <c r="Q149" s="95"/>
      <c r="S149" s="95"/>
      <c r="T149" s="95"/>
      <c r="X149" s="95"/>
      <c r="Y149" s="95"/>
      <c r="AA149" s="95"/>
      <c r="AB149" s="95"/>
      <c r="AC149" s="95"/>
      <c r="AD149" s="95"/>
      <c r="AE149" s="95"/>
      <c r="AF149" s="95"/>
      <c r="AH149" s="95"/>
    </row>
    <row r="150" spans="8:34" ht="15" x14ac:dyDescent="0.2">
      <c r="H150" s="95"/>
      <c r="J150" s="95"/>
      <c r="L150" s="95"/>
      <c r="M150" s="95"/>
      <c r="O150" s="95"/>
      <c r="P150" s="95"/>
      <c r="Q150" s="95"/>
      <c r="S150" s="95"/>
      <c r="T150" s="95"/>
      <c r="X150" s="95"/>
      <c r="Y150" s="95"/>
      <c r="AA150" s="95"/>
      <c r="AB150" s="95"/>
      <c r="AC150" s="95"/>
      <c r="AD150" s="95"/>
      <c r="AE150" s="95"/>
      <c r="AF150" s="95"/>
      <c r="AH150" s="95"/>
    </row>
    <row r="151" spans="8:34" ht="15" x14ac:dyDescent="0.2">
      <c r="H151" s="95"/>
      <c r="J151" s="95"/>
      <c r="L151" s="95"/>
      <c r="M151" s="95"/>
      <c r="O151" s="95"/>
      <c r="P151" s="95"/>
      <c r="Q151" s="95"/>
      <c r="S151" s="95"/>
      <c r="T151" s="95"/>
      <c r="X151" s="95"/>
      <c r="Y151" s="95"/>
      <c r="AA151" s="95"/>
      <c r="AB151" s="95"/>
      <c r="AC151" s="95"/>
      <c r="AD151" s="95"/>
      <c r="AE151" s="95"/>
      <c r="AF151" s="95"/>
      <c r="AH151" s="95"/>
    </row>
    <row r="152" spans="8:34" ht="15" x14ac:dyDescent="0.2">
      <c r="H152" s="95"/>
      <c r="J152" s="95"/>
      <c r="L152" s="95"/>
      <c r="M152" s="95"/>
      <c r="O152" s="95"/>
      <c r="P152" s="95"/>
      <c r="Q152" s="95"/>
      <c r="S152" s="95"/>
      <c r="T152" s="95"/>
      <c r="X152" s="95"/>
      <c r="Y152" s="95"/>
      <c r="AA152" s="95"/>
      <c r="AB152" s="95"/>
      <c r="AC152" s="95"/>
      <c r="AD152" s="95"/>
      <c r="AE152" s="95"/>
      <c r="AF152" s="95"/>
      <c r="AH152" s="95"/>
    </row>
    <row r="153" spans="8:34" ht="15" x14ac:dyDescent="0.2">
      <c r="H153" s="95"/>
      <c r="J153" s="95"/>
      <c r="L153" s="95"/>
      <c r="M153" s="95"/>
      <c r="O153" s="95"/>
      <c r="P153" s="95"/>
      <c r="Q153" s="95"/>
      <c r="S153" s="95"/>
      <c r="T153" s="95"/>
      <c r="X153" s="95"/>
      <c r="Y153" s="95"/>
      <c r="AA153" s="95"/>
      <c r="AB153" s="95"/>
      <c r="AC153" s="95"/>
      <c r="AD153" s="95"/>
      <c r="AE153" s="95"/>
      <c r="AF153" s="95"/>
      <c r="AH153" s="95"/>
    </row>
    <row r="154" spans="8:34" ht="15" x14ac:dyDescent="0.2">
      <c r="H154" s="95"/>
      <c r="J154" s="95"/>
      <c r="L154" s="95"/>
      <c r="M154" s="95"/>
      <c r="O154" s="95"/>
      <c r="P154" s="95"/>
      <c r="Q154" s="95"/>
      <c r="S154" s="95"/>
      <c r="T154" s="95"/>
      <c r="X154" s="95"/>
      <c r="Y154" s="95"/>
      <c r="AA154" s="95"/>
      <c r="AB154" s="95"/>
      <c r="AC154" s="95"/>
      <c r="AD154" s="95"/>
      <c r="AE154" s="95"/>
      <c r="AF154" s="95"/>
      <c r="AH154" s="95"/>
    </row>
    <row r="155" spans="8:34" ht="15" x14ac:dyDescent="0.2">
      <c r="H155" s="95"/>
      <c r="J155" s="95"/>
      <c r="L155" s="95"/>
      <c r="M155" s="95"/>
      <c r="O155" s="95"/>
      <c r="P155" s="95"/>
      <c r="Q155" s="95"/>
      <c r="S155" s="95"/>
      <c r="T155" s="95"/>
      <c r="X155" s="95"/>
      <c r="Y155" s="95"/>
      <c r="AA155" s="95"/>
      <c r="AB155" s="95"/>
      <c r="AC155" s="95"/>
      <c r="AD155" s="95"/>
      <c r="AE155" s="95"/>
      <c r="AF155" s="95"/>
      <c r="AH155" s="95"/>
    </row>
    <row r="156" spans="8:34" ht="15" x14ac:dyDescent="0.2">
      <c r="H156" s="95"/>
      <c r="J156" s="95"/>
      <c r="L156" s="95"/>
      <c r="M156" s="95"/>
      <c r="O156" s="95"/>
      <c r="P156" s="95"/>
      <c r="Q156" s="95"/>
      <c r="S156" s="95"/>
      <c r="T156" s="95"/>
      <c r="X156" s="95"/>
      <c r="Y156" s="95"/>
      <c r="AA156" s="95"/>
      <c r="AB156" s="95"/>
      <c r="AC156" s="95"/>
      <c r="AD156" s="95"/>
      <c r="AE156" s="95"/>
      <c r="AF156" s="95"/>
      <c r="AH156" s="95"/>
    </row>
    <row r="157" spans="8:34" ht="15" x14ac:dyDescent="0.2">
      <c r="H157" s="95"/>
      <c r="J157" s="95"/>
      <c r="L157" s="95"/>
      <c r="M157" s="95"/>
      <c r="O157" s="95"/>
      <c r="P157" s="95"/>
      <c r="Q157" s="95"/>
      <c r="S157" s="95"/>
      <c r="T157" s="95"/>
      <c r="X157" s="95"/>
      <c r="Y157" s="95"/>
      <c r="AA157" s="95"/>
      <c r="AB157" s="95"/>
      <c r="AC157" s="95"/>
      <c r="AD157" s="95"/>
      <c r="AE157" s="95"/>
      <c r="AF157" s="95"/>
      <c r="AH157" s="95"/>
    </row>
    <row r="158" spans="8:34" ht="15" x14ac:dyDescent="0.2">
      <c r="H158" s="95"/>
      <c r="J158" s="95"/>
      <c r="L158" s="95"/>
      <c r="M158" s="95"/>
      <c r="O158" s="95"/>
      <c r="P158" s="95"/>
      <c r="Q158" s="95"/>
      <c r="S158" s="95"/>
      <c r="T158" s="95"/>
      <c r="X158" s="95"/>
      <c r="Y158" s="95"/>
      <c r="AA158" s="95"/>
      <c r="AB158" s="95"/>
      <c r="AC158" s="95"/>
      <c r="AD158" s="95"/>
      <c r="AE158" s="95"/>
      <c r="AF158" s="95"/>
      <c r="AH158" s="95"/>
    </row>
    <row r="159" spans="8:34" ht="15" x14ac:dyDescent="0.2">
      <c r="H159" s="95"/>
      <c r="J159" s="95"/>
      <c r="L159" s="95"/>
      <c r="M159" s="95"/>
      <c r="O159" s="95"/>
      <c r="P159" s="95"/>
      <c r="Q159" s="95"/>
      <c r="S159" s="95"/>
      <c r="T159" s="95"/>
      <c r="X159" s="95"/>
      <c r="Y159" s="95"/>
      <c r="AA159" s="95"/>
      <c r="AB159" s="95"/>
      <c r="AC159" s="95"/>
      <c r="AD159" s="95"/>
      <c r="AE159" s="95"/>
      <c r="AF159" s="95"/>
      <c r="AH159" s="95"/>
    </row>
    <row r="160" spans="8:34" ht="15" x14ac:dyDescent="0.2">
      <c r="H160" s="95"/>
      <c r="J160" s="95"/>
      <c r="L160" s="95"/>
      <c r="M160" s="95"/>
      <c r="O160" s="95"/>
      <c r="P160" s="95"/>
      <c r="Q160" s="95"/>
      <c r="S160" s="95"/>
      <c r="T160" s="95"/>
      <c r="X160" s="95"/>
      <c r="Y160" s="95"/>
      <c r="AA160" s="95"/>
      <c r="AB160" s="95"/>
      <c r="AC160" s="95"/>
      <c r="AD160" s="95"/>
      <c r="AE160" s="95"/>
      <c r="AF160" s="95"/>
      <c r="AH160" s="95"/>
    </row>
    <row r="161" spans="8:34" ht="15" x14ac:dyDescent="0.2">
      <c r="H161" s="95"/>
      <c r="J161" s="95"/>
      <c r="L161" s="95"/>
      <c r="M161" s="95"/>
      <c r="O161" s="95"/>
      <c r="P161" s="95"/>
      <c r="Q161" s="95"/>
      <c r="S161" s="95"/>
      <c r="T161" s="95"/>
      <c r="X161" s="95"/>
      <c r="Y161" s="95"/>
      <c r="AA161" s="95"/>
      <c r="AB161" s="95"/>
      <c r="AC161" s="95"/>
      <c r="AD161" s="95"/>
      <c r="AE161" s="95"/>
      <c r="AF161" s="95"/>
      <c r="AH161" s="95"/>
    </row>
    <row r="162" spans="8:34" ht="15" x14ac:dyDescent="0.2">
      <c r="H162" s="95"/>
      <c r="J162" s="95"/>
      <c r="L162" s="95"/>
      <c r="M162" s="95"/>
      <c r="O162" s="95"/>
      <c r="P162" s="95"/>
      <c r="Q162" s="95"/>
      <c r="S162" s="95"/>
      <c r="T162" s="95"/>
      <c r="X162" s="95"/>
      <c r="Y162" s="95"/>
      <c r="AA162" s="95"/>
      <c r="AB162" s="95"/>
      <c r="AC162" s="95"/>
      <c r="AD162" s="95"/>
      <c r="AE162" s="95"/>
      <c r="AF162" s="95"/>
      <c r="AH162" s="95"/>
    </row>
    <row r="163" spans="8:34" ht="15" x14ac:dyDescent="0.2">
      <c r="H163" s="95"/>
      <c r="J163" s="95"/>
      <c r="L163" s="95"/>
      <c r="M163" s="95"/>
      <c r="O163" s="95"/>
      <c r="P163" s="95"/>
      <c r="Q163" s="95"/>
      <c r="S163" s="95"/>
      <c r="T163" s="95"/>
      <c r="X163" s="95"/>
      <c r="Y163" s="95"/>
      <c r="AA163" s="95"/>
      <c r="AB163" s="95"/>
      <c r="AC163" s="95"/>
      <c r="AD163" s="95"/>
      <c r="AE163" s="95"/>
      <c r="AF163" s="95"/>
      <c r="AH163" s="95"/>
    </row>
    <row r="164" spans="8:34" ht="15" x14ac:dyDescent="0.2">
      <c r="H164" s="95"/>
      <c r="J164" s="95"/>
      <c r="L164" s="95"/>
      <c r="M164" s="95"/>
      <c r="O164" s="95"/>
      <c r="P164" s="95"/>
      <c r="Q164" s="95"/>
      <c r="S164" s="95"/>
      <c r="T164" s="95"/>
      <c r="X164" s="95"/>
      <c r="Y164" s="95"/>
      <c r="AA164" s="95"/>
      <c r="AB164" s="95"/>
      <c r="AC164" s="95"/>
      <c r="AD164" s="95"/>
      <c r="AE164" s="95"/>
      <c r="AF164" s="95"/>
      <c r="AH164" s="95"/>
    </row>
    <row r="165" spans="8:34" ht="15" x14ac:dyDescent="0.2">
      <c r="H165" s="95"/>
      <c r="J165" s="95"/>
      <c r="L165" s="95"/>
      <c r="M165" s="95"/>
      <c r="O165" s="95"/>
      <c r="P165" s="95"/>
      <c r="Q165" s="95"/>
      <c r="S165" s="95"/>
      <c r="T165" s="95"/>
      <c r="X165" s="95"/>
      <c r="Y165" s="95"/>
      <c r="AA165" s="95"/>
      <c r="AB165" s="95"/>
      <c r="AC165" s="95"/>
      <c r="AD165" s="95"/>
      <c r="AE165" s="95"/>
      <c r="AF165" s="95"/>
      <c r="AH165" s="95"/>
    </row>
    <row r="166" spans="8:34" ht="15" x14ac:dyDescent="0.2">
      <c r="H166" s="95"/>
      <c r="J166" s="95"/>
      <c r="L166" s="95"/>
      <c r="M166" s="95"/>
      <c r="O166" s="95"/>
      <c r="P166" s="95"/>
      <c r="Q166" s="95"/>
      <c r="S166" s="95"/>
      <c r="T166" s="95"/>
      <c r="X166" s="95"/>
      <c r="Y166" s="95"/>
      <c r="AA166" s="95"/>
      <c r="AB166" s="95"/>
      <c r="AC166" s="95"/>
      <c r="AD166" s="95"/>
      <c r="AE166" s="95"/>
      <c r="AF166" s="95"/>
      <c r="AH166" s="95"/>
    </row>
    <row r="167" spans="8:34" ht="15" x14ac:dyDescent="0.2">
      <c r="H167" s="95"/>
      <c r="J167" s="95"/>
      <c r="L167" s="95"/>
      <c r="M167" s="95"/>
      <c r="O167" s="95"/>
      <c r="P167" s="95"/>
      <c r="Q167" s="95"/>
      <c r="S167" s="95"/>
      <c r="T167" s="95"/>
      <c r="X167" s="95"/>
      <c r="Y167" s="95"/>
      <c r="AA167" s="95"/>
      <c r="AB167" s="95"/>
      <c r="AC167" s="95"/>
      <c r="AD167" s="95"/>
      <c r="AE167" s="95"/>
      <c r="AF167" s="95"/>
      <c r="AH167" s="95"/>
    </row>
    <row r="168" spans="8:34" ht="15" x14ac:dyDescent="0.2">
      <c r="H168" s="95"/>
      <c r="J168" s="95"/>
      <c r="L168" s="95"/>
      <c r="M168" s="95"/>
      <c r="O168" s="95"/>
      <c r="P168" s="95"/>
      <c r="Q168" s="95"/>
      <c r="S168" s="95"/>
      <c r="T168" s="95"/>
      <c r="X168" s="95"/>
      <c r="Y168" s="95"/>
      <c r="AA168" s="95"/>
      <c r="AB168" s="95"/>
      <c r="AC168" s="95"/>
      <c r="AD168" s="95"/>
      <c r="AE168" s="95"/>
      <c r="AF168" s="95"/>
      <c r="AH168" s="95"/>
    </row>
    <row r="169" spans="8:34" ht="15" x14ac:dyDescent="0.2">
      <c r="H169" s="95"/>
      <c r="J169" s="95"/>
      <c r="L169" s="95"/>
      <c r="M169" s="95"/>
      <c r="O169" s="95"/>
      <c r="P169" s="95"/>
      <c r="Q169" s="95"/>
      <c r="S169" s="95"/>
      <c r="T169" s="95"/>
      <c r="X169" s="95"/>
      <c r="Y169" s="95"/>
      <c r="AA169" s="95"/>
      <c r="AB169" s="95"/>
      <c r="AC169" s="95"/>
      <c r="AD169" s="95"/>
      <c r="AE169" s="95"/>
      <c r="AF169" s="95"/>
      <c r="AH169" s="95"/>
    </row>
    <row r="170" spans="8:34" ht="15" x14ac:dyDescent="0.2">
      <c r="H170" s="95"/>
      <c r="J170" s="95"/>
      <c r="L170" s="95"/>
      <c r="M170" s="95"/>
      <c r="O170" s="95"/>
      <c r="P170" s="95"/>
      <c r="Q170" s="95"/>
      <c r="S170" s="95"/>
      <c r="T170" s="95"/>
      <c r="X170" s="95"/>
      <c r="Y170" s="95"/>
      <c r="AA170" s="95"/>
      <c r="AB170" s="95"/>
      <c r="AC170" s="95"/>
      <c r="AD170" s="95"/>
      <c r="AE170" s="95"/>
      <c r="AF170" s="95"/>
      <c r="AH170" s="95"/>
    </row>
    <row r="171" spans="8:34" ht="15" x14ac:dyDescent="0.2">
      <c r="H171" s="95"/>
      <c r="J171" s="95"/>
      <c r="L171" s="95"/>
      <c r="M171" s="95"/>
      <c r="O171" s="95"/>
      <c r="P171" s="95"/>
      <c r="Q171" s="95"/>
      <c r="S171" s="95"/>
      <c r="T171" s="95"/>
      <c r="X171" s="95"/>
      <c r="Y171" s="95"/>
      <c r="AA171" s="95"/>
      <c r="AB171" s="95"/>
      <c r="AC171" s="95"/>
      <c r="AD171" s="95"/>
      <c r="AE171" s="95"/>
      <c r="AF171" s="95"/>
      <c r="AH171" s="95"/>
    </row>
    <row r="172" spans="8:34" ht="15" x14ac:dyDescent="0.2">
      <c r="H172" s="95"/>
      <c r="J172" s="95"/>
      <c r="L172" s="95"/>
      <c r="M172" s="95"/>
      <c r="O172" s="95"/>
      <c r="P172" s="95"/>
      <c r="Q172" s="95"/>
      <c r="S172" s="95"/>
      <c r="T172" s="95"/>
      <c r="X172" s="95"/>
      <c r="Y172" s="95"/>
      <c r="AA172" s="95"/>
      <c r="AB172" s="95"/>
      <c r="AC172" s="95"/>
      <c r="AD172" s="95"/>
      <c r="AE172" s="95"/>
      <c r="AF172" s="95"/>
      <c r="AH172" s="95"/>
    </row>
    <row r="173" spans="8:34" ht="15" x14ac:dyDescent="0.2">
      <c r="H173" s="95"/>
      <c r="J173" s="95"/>
      <c r="L173" s="95"/>
      <c r="M173" s="95"/>
      <c r="O173" s="95"/>
      <c r="P173" s="95"/>
      <c r="Q173" s="95"/>
      <c r="S173" s="95"/>
      <c r="T173" s="95"/>
      <c r="X173" s="95"/>
      <c r="Y173" s="95"/>
      <c r="AA173" s="95"/>
      <c r="AB173" s="95"/>
      <c r="AC173" s="95"/>
      <c r="AD173" s="95"/>
      <c r="AE173" s="95"/>
      <c r="AF173" s="95"/>
      <c r="AH173" s="95"/>
    </row>
    <row r="174" spans="8:34" ht="15" x14ac:dyDescent="0.2">
      <c r="H174" s="95"/>
      <c r="J174" s="95"/>
      <c r="L174" s="95"/>
      <c r="M174" s="95"/>
      <c r="O174" s="95"/>
      <c r="P174" s="95"/>
      <c r="Q174" s="95"/>
      <c r="S174" s="95"/>
      <c r="T174" s="95"/>
      <c r="X174" s="95"/>
      <c r="Y174" s="95"/>
      <c r="AA174" s="95"/>
      <c r="AB174" s="95"/>
      <c r="AC174" s="95"/>
      <c r="AD174" s="95"/>
      <c r="AE174" s="95"/>
      <c r="AF174" s="95"/>
      <c r="AH174" s="95"/>
    </row>
    <row r="175" spans="8:34" ht="15" x14ac:dyDescent="0.2">
      <c r="H175" s="95"/>
      <c r="J175" s="95"/>
      <c r="L175" s="95"/>
      <c r="M175" s="95"/>
      <c r="O175" s="95"/>
      <c r="P175" s="95"/>
      <c r="Q175" s="95"/>
      <c r="S175" s="95"/>
      <c r="T175" s="95"/>
      <c r="X175" s="95"/>
      <c r="Y175" s="95"/>
      <c r="AA175" s="95"/>
      <c r="AB175" s="95"/>
      <c r="AC175" s="95"/>
      <c r="AD175" s="95"/>
      <c r="AE175" s="95"/>
      <c r="AF175" s="95"/>
      <c r="AH175" s="95"/>
    </row>
    <row r="176" spans="8:34" ht="15" x14ac:dyDescent="0.2">
      <c r="H176" s="95"/>
      <c r="J176" s="95"/>
      <c r="L176" s="95"/>
      <c r="M176" s="95"/>
      <c r="O176" s="95"/>
      <c r="P176" s="95"/>
      <c r="Q176" s="95"/>
      <c r="S176" s="95"/>
      <c r="T176" s="95"/>
      <c r="X176" s="95"/>
      <c r="Y176" s="95"/>
      <c r="AA176" s="95"/>
      <c r="AB176" s="95"/>
      <c r="AC176" s="95"/>
      <c r="AD176" s="95"/>
      <c r="AE176" s="95"/>
      <c r="AF176" s="95"/>
      <c r="AH176" s="95"/>
    </row>
    <row r="177" spans="8:34" ht="15" x14ac:dyDescent="0.2">
      <c r="H177" s="95"/>
      <c r="J177" s="95"/>
      <c r="L177" s="95"/>
      <c r="M177" s="95"/>
      <c r="O177" s="95"/>
      <c r="P177" s="95"/>
      <c r="Q177" s="95"/>
      <c r="S177" s="95"/>
      <c r="T177" s="95"/>
      <c r="X177" s="95"/>
      <c r="Y177" s="95"/>
      <c r="AA177" s="95"/>
      <c r="AB177" s="95"/>
      <c r="AC177" s="95"/>
      <c r="AD177" s="95"/>
      <c r="AE177" s="95"/>
      <c r="AF177" s="95"/>
      <c r="AH177" s="95"/>
    </row>
    <row r="178" spans="8:34" ht="15" x14ac:dyDescent="0.2">
      <c r="H178" s="95"/>
      <c r="J178" s="95"/>
      <c r="L178" s="95"/>
      <c r="M178" s="95"/>
      <c r="O178" s="95"/>
      <c r="P178" s="95"/>
      <c r="Q178" s="95"/>
      <c r="S178" s="95"/>
      <c r="T178" s="95"/>
      <c r="X178" s="95"/>
      <c r="Y178" s="95"/>
      <c r="AA178" s="95"/>
      <c r="AB178" s="95"/>
      <c r="AC178" s="95"/>
      <c r="AD178" s="95"/>
      <c r="AE178" s="95"/>
      <c r="AF178" s="95"/>
      <c r="AH178" s="95"/>
    </row>
    <row r="179" spans="8:34" ht="15" x14ac:dyDescent="0.2">
      <c r="H179" s="95"/>
      <c r="J179" s="95"/>
      <c r="L179" s="95"/>
      <c r="M179" s="95"/>
      <c r="O179" s="95"/>
      <c r="P179" s="95"/>
      <c r="Q179" s="95"/>
      <c r="S179" s="95"/>
      <c r="T179" s="95"/>
      <c r="X179" s="95"/>
      <c r="Y179" s="95"/>
      <c r="AA179" s="95"/>
      <c r="AB179" s="95"/>
      <c r="AC179" s="95"/>
      <c r="AD179" s="95"/>
      <c r="AE179" s="95"/>
      <c r="AF179" s="95"/>
      <c r="AH179" s="95"/>
    </row>
    <row r="180" spans="8:34" ht="15" x14ac:dyDescent="0.2">
      <c r="H180" s="95"/>
      <c r="J180" s="95"/>
      <c r="L180" s="95"/>
      <c r="M180" s="95"/>
      <c r="O180" s="95"/>
      <c r="P180" s="95"/>
      <c r="Q180" s="95"/>
      <c r="S180" s="95"/>
      <c r="T180" s="95"/>
      <c r="X180" s="95"/>
      <c r="Y180" s="95"/>
      <c r="AA180" s="95"/>
      <c r="AB180" s="95"/>
      <c r="AC180" s="95"/>
      <c r="AD180" s="95"/>
      <c r="AE180" s="95"/>
      <c r="AF180" s="95"/>
      <c r="AH180" s="95"/>
    </row>
    <row r="181" spans="8:34" ht="15" x14ac:dyDescent="0.2">
      <c r="H181" s="95"/>
      <c r="J181" s="95"/>
      <c r="L181" s="95"/>
      <c r="M181" s="95"/>
      <c r="O181" s="95"/>
      <c r="P181" s="95"/>
      <c r="Q181" s="95"/>
      <c r="S181" s="95"/>
      <c r="T181" s="95"/>
      <c r="X181" s="95"/>
      <c r="Y181" s="95"/>
      <c r="AA181" s="95"/>
      <c r="AB181" s="95"/>
      <c r="AC181" s="95"/>
      <c r="AD181" s="95"/>
      <c r="AE181" s="95"/>
      <c r="AF181" s="95"/>
      <c r="AH181" s="95"/>
    </row>
    <row r="182" spans="8:34" ht="15" x14ac:dyDescent="0.2">
      <c r="H182" s="95"/>
      <c r="J182" s="95"/>
      <c r="L182" s="95"/>
      <c r="M182" s="95"/>
      <c r="O182" s="95"/>
      <c r="P182" s="95"/>
      <c r="Q182" s="95"/>
      <c r="S182" s="95"/>
      <c r="T182" s="95"/>
      <c r="X182" s="95"/>
      <c r="Y182" s="95"/>
      <c r="AA182" s="95"/>
      <c r="AB182" s="95"/>
      <c r="AC182" s="95"/>
      <c r="AD182" s="95"/>
      <c r="AE182" s="95"/>
      <c r="AF182" s="95"/>
      <c r="AH182" s="95"/>
    </row>
    <row r="183" spans="8:34" ht="15" x14ac:dyDescent="0.2">
      <c r="H183" s="95"/>
      <c r="J183" s="95"/>
      <c r="L183" s="95"/>
      <c r="M183" s="95"/>
      <c r="O183" s="95"/>
      <c r="P183" s="95"/>
      <c r="Q183" s="95"/>
      <c r="S183" s="95"/>
      <c r="T183" s="95"/>
      <c r="X183" s="95"/>
      <c r="Y183" s="95"/>
      <c r="AA183" s="95"/>
      <c r="AB183" s="95"/>
      <c r="AC183" s="95"/>
      <c r="AD183" s="95"/>
      <c r="AE183" s="95"/>
      <c r="AF183" s="95"/>
      <c r="AH183" s="95"/>
    </row>
    <row r="184" spans="8:34" ht="15" x14ac:dyDescent="0.2">
      <c r="H184" s="95"/>
      <c r="J184" s="95"/>
      <c r="L184" s="95"/>
      <c r="M184" s="95"/>
      <c r="O184" s="95"/>
      <c r="P184" s="95"/>
      <c r="Q184" s="95"/>
      <c r="S184" s="95"/>
      <c r="T184" s="95"/>
      <c r="X184" s="95"/>
      <c r="Y184" s="95"/>
      <c r="AA184" s="95"/>
      <c r="AB184" s="95"/>
      <c r="AC184" s="95"/>
      <c r="AD184" s="95"/>
      <c r="AE184" s="95"/>
      <c r="AF184" s="95"/>
      <c r="AH184" s="95"/>
    </row>
    <row r="185" spans="8:34" ht="15" x14ac:dyDescent="0.2">
      <c r="H185" s="95"/>
      <c r="J185" s="95"/>
      <c r="L185" s="95"/>
      <c r="M185" s="95"/>
      <c r="O185" s="95"/>
      <c r="P185" s="95"/>
      <c r="Q185" s="95"/>
      <c r="S185" s="95"/>
      <c r="T185" s="95"/>
      <c r="X185" s="95"/>
      <c r="Y185" s="95"/>
      <c r="AA185" s="95"/>
      <c r="AB185" s="95"/>
      <c r="AC185" s="95"/>
      <c r="AD185" s="95"/>
      <c r="AE185" s="95"/>
      <c r="AF185" s="95"/>
      <c r="AH185" s="95"/>
    </row>
    <row r="186" spans="8:34" ht="15" x14ac:dyDescent="0.2">
      <c r="H186" s="95"/>
      <c r="J186" s="95"/>
      <c r="L186" s="95"/>
      <c r="M186" s="95"/>
      <c r="O186" s="95"/>
      <c r="P186" s="95"/>
      <c r="Q186" s="95"/>
      <c r="S186" s="95"/>
      <c r="T186" s="95"/>
      <c r="X186" s="95"/>
      <c r="Y186" s="95"/>
      <c r="AA186" s="95"/>
      <c r="AB186" s="95"/>
      <c r="AC186" s="95"/>
      <c r="AD186" s="95"/>
      <c r="AE186" s="95"/>
      <c r="AF186" s="95"/>
      <c r="AH186" s="95"/>
    </row>
    <row r="187" spans="8:34" ht="15" x14ac:dyDescent="0.2">
      <c r="H187" s="95"/>
      <c r="J187" s="95"/>
      <c r="L187" s="95"/>
      <c r="M187" s="95"/>
      <c r="O187" s="95"/>
      <c r="P187" s="95"/>
      <c r="Q187" s="95"/>
      <c r="S187" s="95"/>
      <c r="T187" s="95"/>
      <c r="X187" s="95"/>
      <c r="Y187" s="95"/>
      <c r="AA187" s="95"/>
      <c r="AB187" s="95"/>
      <c r="AC187" s="95"/>
      <c r="AD187" s="95"/>
      <c r="AE187" s="95"/>
      <c r="AF187" s="95"/>
      <c r="AH187" s="95"/>
    </row>
    <row r="188" spans="8:34" ht="15" x14ac:dyDescent="0.2">
      <c r="H188" s="95"/>
      <c r="J188" s="95"/>
      <c r="L188" s="95"/>
      <c r="M188" s="95"/>
      <c r="O188" s="95"/>
      <c r="P188" s="95"/>
      <c r="Q188" s="95"/>
      <c r="S188" s="95"/>
      <c r="T188" s="95"/>
      <c r="X188" s="95"/>
      <c r="Y188" s="95"/>
      <c r="AA188" s="95"/>
      <c r="AB188" s="95"/>
      <c r="AC188" s="95"/>
      <c r="AD188" s="95"/>
      <c r="AE188" s="95"/>
      <c r="AF188" s="95"/>
      <c r="AH188" s="95"/>
    </row>
    <row r="189" spans="8:34" ht="15" x14ac:dyDescent="0.2">
      <c r="H189" s="95"/>
      <c r="J189" s="95"/>
      <c r="L189" s="95"/>
      <c r="M189" s="95"/>
      <c r="O189" s="95"/>
      <c r="P189" s="95"/>
      <c r="Q189" s="95"/>
      <c r="S189" s="95"/>
      <c r="T189" s="95"/>
      <c r="X189" s="95"/>
      <c r="Y189" s="95"/>
      <c r="AA189" s="95"/>
      <c r="AB189" s="95"/>
      <c r="AC189" s="95"/>
      <c r="AD189" s="95"/>
      <c r="AE189" s="95"/>
      <c r="AF189" s="95"/>
      <c r="AH189" s="95"/>
    </row>
    <row r="190" spans="8:34" ht="15" x14ac:dyDescent="0.2">
      <c r="H190" s="95"/>
      <c r="J190" s="95"/>
      <c r="L190" s="95"/>
      <c r="M190" s="95"/>
      <c r="O190" s="95"/>
      <c r="P190" s="95"/>
      <c r="Q190" s="95"/>
      <c r="S190" s="95"/>
      <c r="T190" s="95"/>
      <c r="X190" s="95"/>
      <c r="Y190" s="95"/>
      <c r="AA190" s="95"/>
      <c r="AB190" s="95"/>
      <c r="AC190" s="95"/>
      <c r="AD190" s="95"/>
      <c r="AE190" s="95"/>
      <c r="AF190" s="95"/>
      <c r="AH190" s="95"/>
    </row>
    <row r="191" spans="8:34" ht="15" x14ac:dyDescent="0.2">
      <c r="H191" s="95"/>
      <c r="J191" s="95"/>
      <c r="L191" s="95"/>
      <c r="M191" s="95"/>
      <c r="O191" s="95"/>
      <c r="P191" s="95"/>
      <c r="Q191" s="95"/>
      <c r="S191" s="95"/>
      <c r="T191" s="95"/>
      <c r="X191" s="95"/>
      <c r="Y191" s="95"/>
      <c r="AA191" s="95"/>
      <c r="AB191" s="95"/>
      <c r="AC191" s="95"/>
      <c r="AD191" s="95"/>
      <c r="AE191" s="95"/>
      <c r="AF191" s="95"/>
      <c r="AH191" s="95"/>
    </row>
    <row r="192" spans="8:34" ht="15" x14ac:dyDescent="0.2">
      <c r="H192" s="95"/>
      <c r="J192" s="95"/>
      <c r="L192" s="95"/>
      <c r="M192" s="95"/>
      <c r="O192" s="95"/>
      <c r="P192" s="95"/>
      <c r="Q192" s="95"/>
      <c r="S192" s="95"/>
      <c r="T192" s="95"/>
      <c r="X192" s="95"/>
      <c r="Y192" s="95"/>
      <c r="AA192" s="95"/>
      <c r="AB192" s="95"/>
      <c r="AC192" s="95"/>
      <c r="AD192" s="95"/>
      <c r="AE192" s="95"/>
      <c r="AF192" s="95"/>
      <c r="AH192" s="95"/>
    </row>
    <row r="193" spans="8:34" ht="15" x14ac:dyDescent="0.2">
      <c r="H193" s="95"/>
      <c r="J193" s="95"/>
      <c r="L193" s="95"/>
      <c r="M193" s="95"/>
      <c r="O193" s="95"/>
      <c r="P193" s="95"/>
      <c r="Q193" s="95"/>
      <c r="S193" s="95"/>
      <c r="T193" s="95"/>
      <c r="X193" s="95"/>
      <c r="Y193" s="95"/>
      <c r="AA193" s="95"/>
      <c r="AB193" s="95"/>
      <c r="AC193" s="95"/>
      <c r="AD193" s="95"/>
      <c r="AE193" s="95"/>
      <c r="AF193" s="95"/>
      <c r="AH193" s="95"/>
    </row>
    <row r="194" spans="8:34" ht="15" x14ac:dyDescent="0.2">
      <c r="H194" s="95"/>
      <c r="J194" s="95"/>
      <c r="L194" s="95"/>
      <c r="M194" s="95"/>
      <c r="O194" s="95"/>
      <c r="P194" s="95"/>
      <c r="Q194" s="95"/>
      <c r="S194" s="95"/>
      <c r="T194" s="95"/>
      <c r="X194" s="95"/>
      <c r="Y194" s="95"/>
      <c r="AA194" s="95"/>
      <c r="AB194" s="95"/>
      <c r="AC194" s="95"/>
      <c r="AD194" s="95"/>
      <c r="AE194" s="95"/>
      <c r="AF194" s="95"/>
      <c r="AH194" s="95"/>
    </row>
    <row r="195" spans="8:34" ht="15" x14ac:dyDescent="0.2">
      <c r="H195" s="95"/>
      <c r="J195" s="95"/>
      <c r="L195" s="95"/>
      <c r="M195" s="95"/>
      <c r="O195" s="95"/>
      <c r="P195" s="95"/>
      <c r="Q195" s="95"/>
      <c r="S195" s="95"/>
      <c r="T195" s="95"/>
      <c r="X195" s="95"/>
      <c r="Y195" s="95"/>
      <c r="AA195" s="95"/>
      <c r="AB195" s="95"/>
      <c r="AC195" s="95"/>
      <c r="AD195" s="95"/>
      <c r="AE195" s="95"/>
      <c r="AF195" s="95"/>
      <c r="AH195" s="95"/>
    </row>
    <row r="196" spans="8:34" ht="15" x14ac:dyDescent="0.2">
      <c r="H196" s="95"/>
      <c r="J196" s="95"/>
      <c r="L196" s="95"/>
      <c r="M196" s="95"/>
      <c r="O196" s="95"/>
      <c r="P196" s="95"/>
      <c r="Q196" s="95"/>
      <c r="S196" s="95"/>
      <c r="T196" s="95"/>
      <c r="X196" s="95"/>
      <c r="Y196" s="95"/>
      <c r="AA196" s="95"/>
      <c r="AB196" s="95"/>
      <c r="AC196" s="95"/>
      <c r="AD196" s="95"/>
      <c r="AE196" s="95"/>
      <c r="AF196" s="95"/>
      <c r="AH196" s="95"/>
    </row>
    <row r="197" spans="8:34" ht="15" x14ac:dyDescent="0.2">
      <c r="H197" s="95"/>
      <c r="J197" s="95"/>
      <c r="L197" s="95"/>
      <c r="M197" s="95"/>
      <c r="O197" s="95"/>
      <c r="P197" s="95"/>
      <c r="Q197" s="95"/>
      <c r="S197" s="95"/>
      <c r="T197" s="95"/>
      <c r="X197" s="95"/>
      <c r="Y197" s="95"/>
      <c r="AA197" s="95"/>
      <c r="AB197" s="95"/>
      <c r="AC197" s="95"/>
      <c r="AD197" s="95"/>
      <c r="AE197" s="95"/>
      <c r="AF197" s="95"/>
      <c r="AH197" s="95"/>
    </row>
    <row r="198" spans="8:34" ht="15" x14ac:dyDescent="0.2">
      <c r="H198" s="95"/>
      <c r="J198" s="95"/>
      <c r="L198" s="95"/>
      <c r="M198" s="95"/>
      <c r="O198" s="95"/>
      <c r="P198" s="95"/>
      <c r="Q198" s="95"/>
      <c r="S198" s="95"/>
      <c r="T198" s="95"/>
      <c r="X198" s="95"/>
      <c r="Y198" s="95"/>
      <c r="AA198" s="95"/>
      <c r="AB198" s="95"/>
      <c r="AC198" s="95"/>
      <c r="AD198" s="95"/>
      <c r="AE198" s="95"/>
      <c r="AF198" s="95"/>
      <c r="AH198" s="95"/>
    </row>
    <row r="199" spans="8:34" ht="15" x14ac:dyDescent="0.2">
      <c r="H199" s="95"/>
      <c r="J199" s="95"/>
      <c r="L199" s="95"/>
      <c r="M199" s="95"/>
      <c r="O199" s="95"/>
      <c r="P199" s="95"/>
      <c r="Q199" s="95"/>
      <c r="S199" s="95"/>
      <c r="T199" s="95"/>
      <c r="X199" s="95"/>
      <c r="Y199" s="95"/>
      <c r="AA199" s="95"/>
      <c r="AB199" s="95"/>
      <c r="AC199" s="95"/>
      <c r="AD199" s="95"/>
      <c r="AE199" s="95"/>
      <c r="AF199" s="95"/>
      <c r="AH199" s="95"/>
    </row>
    <row r="200" spans="8:34" ht="15" x14ac:dyDescent="0.2">
      <c r="H200" s="95"/>
      <c r="J200" s="95"/>
      <c r="L200" s="95"/>
      <c r="M200" s="95"/>
      <c r="O200" s="95"/>
      <c r="P200" s="95"/>
      <c r="Q200" s="95"/>
      <c r="S200" s="95"/>
      <c r="T200" s="95"/>
      <c r="X200" s="95"/>
      <c r="Y200" s="95"/>
      <c r="AA200" s="95"/>
      <c r="AB200" s="95"/>
      <c r="AC200" s="95"/>
      <c r="AD200" s="95"/>
      <c r="AE200" s="95"/>
      <c r="AF200" s="95"/>
      <c r="AH200" s="95"/>
    </row>
    <row r="201" spans="8:34" ht="15" x14ac:dyDescent="0.2">
      <c r="H201" s="95"/>
      <c r="J201" s="95"/>
      <c r="L201" s="95"/>
      <c r="M201" s="95"/>
      <c r="O201" s="95"/>
      <c r="P201" s="95"/>
      <c r="Q201" s="95"/>
      <c r="S201" s="95"/>
      <c r="T201" s="95"/>
      <c r="X201" s="95"/>
      <c r="Y201" s="95"/>
      <c r="AA201" s="95"/>
      <c r="AB201" s="95"/>
      <c r="AC201" s="95"/>
      <c r="AD201" s="95"/>
      <c r="AE201" s="95"/>
      <c r="AF201" s="95"/>
      <c r="AH201" s="95"/>
    </row>
    <row r="202" spans="8:34" ht="15" x14ac:dyDescent="0.2">
      <c r="H202" s="95"/>
      <c r="J202" s="95"/>
      <c r="L202" s="95"/>
      <c r="M202" s="95"/>
      <c r="O202" s="95"/>
      <c r="P202" s="95"/>
      <c r="Q202" s="95"/>
      <c r="S202" s="95"/>
      <c r="T202" s="95"/>
      <c r="X202" s="95"/>
      <c r="Y202" s="95"/>
      <c r="AA202" s="95"/>
      <c r="AB202" s="95"/>
      <c r="AC202" s="95"/>
      <c r="AD202" s="95"/>
      <c r="AE202" s="95"/>
      <c r="AF202" s="95"/>
      <c r="AH202" s="95"/>
    </row>
    <row r="203" spans="8:34" ht="15" x14ac:dyDescent="0.2">
      <c r="H203" s="95"/>
      <c r="J203" s="95"/>
      <c r="L203" s="95"/>
      <c r="M203" s="95"/>
      <c r="O203" s="95"/>
      <c r="P203" s="95"/>
      <c r="Q203" s="95"/>
      <c r="S203" s="95"/>
      <c r="T203" s="95"/>
      <c r="X203" s="95"/>
      <c r="Y203" s="95"/>
      <c r="AA203" s="95"/>
      <c r="AB203" s="95"/>
      <c r="AC203" s="95"/>
      <c r="AD203" s="95"/>
      <c r="AE203" s="95"/>
      <c r="AF203" s="95"/>
      <c r="AH203" s="95"/>
    </row>
    <row r="204" spans="8:34" ht="15" x14ac:dyDescent="0.2">
      <c r="H204" s="95"/>
      <c r="J204" s="95"/>
      <c r="L204" s="95"/>
      <c r="M204" s="95"/>
      <c r="O204" s="95"/>
      <c r="P204" s="95"/>
      <c r="Q204" s="95"/>
      <c r="S204" s="95"/>
      <c r="T204" s="95"/>
      <c r="X204" s="95"/>
      <c r="Y204" s="95"/>
      <c r="AA204" s="95"/>
      <c r="AB204" s="95"/>
      <c r="AC204" s="95"/>
      <c r="AD204" s="95"/>
      <c r="AE204" s="95"/>
      <c r="AF204" s="95"/>
      <c r="AH204" s="95"/>
    </row>
    <row r="205" spans="8:34" ht="15" x14ac:dyDescent="0.2">
      <c r="H205" s="95"/>
      <c r="J205" s="95"/>
      <c r="L205" s="95"/>
      <c r="M205" s="95"/>
      <c r="O205" s="95"/>
      <c r="P205" s="95"/>
      <c r="Q205" s="95"/>
      <c r="S205" s="95"/>
      <c r="T205" s="95"/>
      <c r="X205" s="95"/>
      <c r="Y205" s="95"/>
      <c r="AA205" s="95"/>
      <c r="AB205" s="95"/>
      <c r="AC205" s="95"/>
      <c r="AD205" s="95"/>
      <c r="AE205" s="95"/>
      <c r="AF205" s="95"/>
      <c r="AH205" s="95"/>
    </row>
    <row r="206" spans="8:34" ht="15" x14ac:dyDescent="0.2">
      <c r="H206" s="95"/>
      <c r="J206" s="95"/>
      <c r="L206" s="95"/>
      <c r="M206" s="95"/>
      <c r="O206" s="95"/>
      <c r="P206" s="95"/>
      <c r="Q206" s="95"/>
      <c r="S206" s="95"/>
      <c r="T206" s="95"/>
      <c r="X206" s="95"/>
      <c r="Y206" s="95"/>
      <c r="AA206" s="95"/>
      <c r="AB206" s="95"/>
      <c r="AC206" s="95"/>
      <c r="AD206" s="95"/>
      <c r="AE206" s="95"/>
      <c r="AF206" s="95"/>
      <c r="AH206" s="95"/>
    </row>
    <row r="207" spans="8:34" ht="15" x14ac:dyDescent="0.2">
      <c r="H207" s="95"/>
      <c r="J207" s="95"/>
      <c r="L207" s="95"/>
      <c r="M207" s="95"/>
      <c r="O207" s="95"/>
      <c r="P207" s="95"/>
      <c r="Q207" s="95"/>
      <c r="S207" s="95"/>
      <c r="T207" s="95"/>
      <c r="X207" s="95"/>
      <c r="Y207" s="95"/>
      <c r="AA207" s="95"/>
      <c r="AB207" s="95"/>
      <c r="AC207" s="95"/>
      <c r="AD207" s="95"/>
      <c r="AE207" s="95"/>
      <c r="AF207" s="95"/>
      <c r="AH207" s="95"/>
    </row>
    <row r="208" spans="8:34" ht="15" x14ac:dyDescent="0.2">
      <c r="H208" s="95"/>
      <c r="J208" s="95"/>
      <c r="L208" s="95"/>
      <c r="M208" s="95"/>
      <c r="O208" s="95"/>
      <c r="P208" s="95"/>
      <c r="Q208" s="95"/>
      <c r="S208" s="95"/>
      <c r="T208" s="95"/>
      <c r="X208" s="95"/>
      <c r="Y208" s="95"/>
      <c r="AA208" s="95"/>
      <c r="AB208" s="95"/>
      <c r="AC208" s="95"/>
      <c r="AD208" s="95"/>
      <c r="AE208" s="95"/>
      <c r="AF208" s="95"/>
      <c r="AH208" s="95"/>
    </row>
    <row r="209" spans="8:34" ht="15" x14ac:dyDescent="0.2">
      <c r="H209" s="95"/>
      <c r="J209" s="95"/>
      <c r="L209" s="95"/>
      <c r="M209" s="95"/>
      <c r="O209" s="95"/>
      <c r="P209" s="95"/>
      <c r="Q209" s="95"/>
      <c r="S209" s="95"/>
      <c r="T209" s="95"/>
      <c r="X209" s="95"/>
      <c r="Y209" s="95"/>
      <c r="AA209" s="95"/>
      <c r="AB209" s="95"/>
      <c r="AC209" s="95"/>
      <c r="AD209" s="95"/>
      <c r="AE209" s="95"/>
      <c r="AF209" s="95"/>
      <c r="AH209" s="95"/>
    </row>
    <row r="210" spans="8:34" ht="15" x14ac:dyDescent="0.2">
      <c r="H210" s="95"/>
      <c r="J210" s="95"/>
      <c r="L210" s="95"/>
      <c r="M210" s="95"/>
      <c r="O210" s="95"/>
      <c r="P210" s="95"/>
      <c r="Q210" s="95"/>
      <c r="S210" s="95"/>
      <c r="T210" s="95"/>
      <c r="X210" s="95"/>
      <c r="Y210" s="95"/>
      <c r="AA210" s="95"/>
      <c r="AB210" s="95"/>
      <c r="AC210" s="95"/>
      <c r="AD210" s="95"/>
      <c r="AE210" s="95"/>
      <c r="AF210" s="95"/>
      <c r="AH210" s="95"/>
    </row>
    <row r="211" spans="8:34" ht="15" x14ac:dyDescent="0.2">
      <c r="H211" s="95"/>
      <c r="J211" s="95"/>
      <c r="L211" s="95"/>
      <c r="M211" s="95"/>
      <c r="O211" s="95"/>
      <c r="P211" s="95"/>
      <c r="Q211" s="95"/>
      <c r="S211" s="95"/>
      <c r="T211" s="95"/>
      <c r="X211" s="95"/>
      <c r="Y211" s="95"/>
      <c r="AA211" s="95"/>
      <c r="AB211" s="95"/>
      <c r="AC211" s="95"/>
      <c r="AD211" s="95"/>
      <c r="AE211" s="95"/>
      <c r="AF211" s="95"/>
      <c r="AH211" s="95"/>
    </row>
    <row r="212" spans="8:34" ht="15" x14ac:dyDescent="0.2">
      <c r="H212" s="95"/>
      <c r="J212" s="95"/>
      <c r="L212" s="95"/>
      <c r="M212" s="95"/>
      <c r="O212" s="95"/>
      <c r="P212" s="95"/>
      <c r="Q212" s="95"/>
      <c r="S212" s="95"/>
      <c r="T212" s="95"/>
      <c r="X212" s="95"/>
      <c r="Y212" s="95"/>
      <c r="AA212" s="95"/>
      <c r="AB212" s="95"/>
      <c r="AC212" s="95"/>
      <c r="AD212" s="95"/>
      <c r="AE212" s="95"/>
      <c r="AF212" s="95"/>
      <c r="AH212" s="95"/>
    </row>
    <row r="213" spans="8:34" ht="15" x14ac:dyDescent="0.2">
      <c r="H213" s="95"/>
      <c r="J213" s="95"/>
      <c r="L213" s="95"/>
      <c r="M213" s="95"/>
      <c r="O213" s="95"/>
      <c r="P213" s="95"/>
      <c r="Q213" s="95"/>
      <c r="S213" s="95"/>
      <c r="T213" s="95"/>
      <c r="X213" s="95"/>
      <c r="Y213" s="95"/>
      <c r="AA213" s="95"/>
      <c r="AB213" s="95"/>
      <c r="AC213" s="95"/>
      <c r="AD213" s="95"/>
      <c r="AE213" s="95"/>
      <c r="AF213" s="95"/>
      <c r="AH213" s="95"/>
    </row>
    <row r="214" spans="8:34" ht="15" x14ac:dyDescent="0.2">
      <c r="H214" s="95"/>
      <c r="J214" s="95"/>
      <c r="L214" s="95"/>
      <c r="M214" s="95"/>
      <c r="O214" s="95"/>
      <c r="P214" s="95"/>
      <c r="Q214" s="95"/>
      <c r="S214" s="95"/>
      <c r="T214" s="95"/>
      <c r="X214" s="95"/>
      <c r="Y214" s="95"/>
      <c r="AA214" s="95"/>
      <c r="AB214" s="95"/>
      <c r="AC214" s="95"/>
      <c r="AD214" s="95"/>
      <c r="AE214" s="95"/>
      <c r="AF214" s="95"/>
      <c r="AH214" s="95"/>
    </row>
    <row r="215" spans="8:34" ht="15" x14ac:dyDescent="0.2">
      <c r="H215" s="95"/>
      <c r="J215" s="95"/>
      <c r="L215" s="95"/>
      <c r="M215" s="95"/>
      <c r="O215" s="95"/>
      <c r="P215" s="95"/>
      <c r="Q215" s="95"/>
      <c r="S215" s="95"/>
      <c r="T215" s="95"/>
      <c r="X215" s="95"/>
      <c r="Y215" s="95"/>
      <c r="AA215" s="95"/>
      <c r="AB215" s="95"/>
      <c r="AC215" s="95"/>
      <c r="AD215" s="95"/>
      <c r="AE215" s="95"/>
      <c r="AF215" s="95"/>
      <c r="AH215" s="95"/>
    </row>
    <row r="216" spans="8:34" ht="15" x14ac:dyDescent="0.2">
      <c r="H216" s="95"/>
      <c r="J216" s="95"/>
      <c r="L216" s="95"/>
      <c r="M216" s="95"/>
      <c r="O216" s="95"/>
      <c r="P216" s="95"/>
      <c r="Q216" s="95"/>
      <c r="S216" s="95"/>
      <c r="T216" s="95"/>
      <c r="X216" s="95"/>
      <c r="Y216" s="95"/>
      <c r="AA216" s="95"/>
      <c r="AB216" s="95"/>
      <c r="AC216" s="95"/>
      <c r="AD216" s="95"/>
      <c r="AE216" s="95"/>
      <c r="AF216" s="95"/>
      <c r="AH216" s="95"/>
    </row>
    <row r="217" spans="8:34" ht="15" x14ac:dyDescent="0.2">
      <c r="H217" s="95"/>
      <c r="J217" s="95"/>
      <c r="L217" s="95"/>
      <c r="M217" s="95"/>
      <c r="O217" s="95"/>
      <c r="P217" s="95"/>
      <c r="Q217" s="95"/>
      <c r="S217" s="95"/>
      <c r="T217" s="95"/>
      <c r="X217" s="95"/>
      <c r="Y217" s="95"/>
      <c r="AA217" s="95"/>
      <c r="AB217" s="95"/>
      <c r="AC217" s="95"/>
      <c r="AD217" s="95"/>
      <c r="AE217" s="95"/>
      <c r="AF217" s="95"/>
      <c r="AH217" s="95"/>
    </row>
    <row r="218" spans="8:34" ht="15" x14ac:dyDescent="0.2">
      <c r="H218" s="95"/>
      <c r="J218" s="95"/>
      <c r="L218" s="95"/>
      <c r="M218" s="95"/>
      <c r="O218" s="95"/>
      <c r="P218" s="95"/>
      <c r="Q218" s="95"/>
      <c r="S218" s="95"/>
      <c r="T218" s="95"/>
      <c r="X218" s="95"/>
      <c r="Y218" s="95"/>
      <c r="AA218" s="95"/>
      <c r="AB218" s="95"/>
      <c r="AC218" s="95"/>
      <c r="AD218" s="95"/>
      <c r="AE218" s="95"/>
      <c r="AF218" s="95"/>
      <c r="AH218" s="95"/>
    </row>
    <row r="219" spans="8:34" ht="15" x14ac:dyDescent="0.2">
      <c r="H219" s="95"/>
      <c r="J219" s="95"/>
      <c r="L219" s="95"/>
      <c r="M219" s="95"/>
      <c r="O219" s="95"/>
      <c r="P219" s="95"/>
      <c r="Q219" s="95"/>
      <c r="S219" s="95"/>
      <c r="T219" s="95"/>
      <c r="X219" s="95"/>
      <c r="Y219" s="95"/>
      <c r="AA219" s="95"/>
      <c r="AB219" s="95"/>
      <c r="AC219" s="95"/>
      <c r="AD219" s="95"/>
      <c r="AE219" s="95"/>
      <c r="AF219" s="95"/>
      <c r="AH219" s="95"/>
    </row>
    <row r="220" spans="8:34" ht="15" x14ac:dyDescent="0.2">
      <c r="H220" s="95"/>
      <c r="J220" s="95"/>
      <c r="L220" s="95"/>
      <c r="M220" s="95"/>
      <c r="O220" s="95"/>
      <c r="P220" s="95"/>
      <c r="Q220" s="95"/>
      <c r="S220" s="95"/>
      <c r="T220" s="95"/>
      <c r="X220" s="95"/>
      <c r="Y220" s="95"/>
      <c r="AA220" s="95"/>
      <c r="AB220" s="95"/>
      <c r="AC220" s="95"/>
      <c r="AD220" s="95"/>
      <c r="AE220" s="95"/>
      <c r="AF220" s="95"/>
      <c r="AH220" s="95"/>
    </row>
    <row r="221" spans="8:34" ht="15" x14ac:dyDescent="0.2">
      <c r="H221" s="95"/>
      <c r="J221" s="95"/>
      <c r="L221" s="95"/>
      <c r="M221" s="95"/>
      <c r="O221" s="95"/>
      <c r="P221" s="95"/>
      <c r="Q221" s="95"/>
      <c r="S221" s="95"/>
      <c r="T221" s="95"/>
      <c r="X221" s="95"/>
      <c r="Y221" s="95"/>
      <c r="AA221" s="95"/>
      <c r="AB221" s="95"/>
      <c r="AC221" s="95"/>
      <c r="AD221" s="95"/>
      <c r="AE221" s="95"/>
      <c r="AF221" s="95"/>
      <c r="AH221" s="95"/>
    </row>
    <row r="222" spans="8:34" ht="15" x14ac:dyDescent="0.2">
      <c r="H222" s="95"/>
      <c r="J222" s="95"/>
      <c r="L222" s="95"/>
      <c r="M222" s="95"/>
      <c r="O222" s="95"/>
      <c r="P222" s="95"/>
      <c r="Q222" s="95"/>
      <c r="S222" s="95"/>
      <c r="T222" s="95"/>
      <c r="X222" s="95"/>
      <c r="Y222" s="95"/>
      <c r="AA222" s="95"/>
      <c r="AB222" s="95"/>
      <c r="AC222" s="95"/>
      <c r="AD222" s="95"/>
      <c r="AE222" s="95"/>
      <c r="AF222" s="95"/>
      <c r="AH222" s="95"/>
    </row>
    <row r="223" spans="8:34" ht="15" x14ac:dyDescent="0.2">
      <c r="H223" s="95"/>
      <c r="J223" s="95"/>
      <c r="L223" s="95"/>
      <c r="M223" s="95"/>
      <c r="O223" s="95"/>
      <c r="P223" s="95"/>
      <c r="Q223" s="95"/>
      <c r="S223" s="95"/>
      <c r="T223" s="95"/>
      <c r="X223" s="95"/>
      <c r="Y223" s="95"/>
      <c r="AA223" s="95"/>
      <c r="AB223" s="95"/>
      <c r="AC223" s="95"/>
      <c r="AD223" s="95"/>
      <c r="AE223" s="95"/>
      <c r="AF223" s="95"/>
      <c r="AH223" s="95"/>
    </row>
    <row r="224" spans="8:34" ht="15" x14ac:dyDescent="0.2">
      <c r="H224" s="95"/>
      <c r="J224" s="95"/>
      <c r="L224" s="95"/>
      <c r="M224" s="95"/>
      <c r="O224" s="95"/>
      <c r="P224" s="95"/>
      <c r="Q224" s="95"/>
      <c r="S224" s="95"/>
      <c r="T224" s="95"/>
      <c r="X224" s="95"/>
      <c r="Y224" s="95"/>
      <c r="AA224" s="95"/>
      <c r="AB224" s="95"/>
      <c r="AC224" s="95"/>
      <c r="AD224" s="95"/>
      <c r="AE224" s="95"/>
      <c r="AF224" s="95"/>
      <c r="AH224" s="95"/>
    </row>
    <row r="225" spans="8:34" ht="15" x14ac:dyDescent="0.2">
      <c r="H225" s="95"/>
      <c r="J225" s="95"/>
      <c r="L225" s="95"/>
      <c r="M225" s="95"/>
      <c r="O225" s="95"/>
      <c r="P225" s="95"/>
      <c r="Q225" s="95"/>
      <c r="S225" s="95"/>
      <c r="T225" s="95"/>
      <c r="X225" s="95"/>
      <c r="Y225" s="95"/>
      <c r="AA225" s="95"/>
      <c r="AB225" s="95"/>
      <c r="AC225" s="95"/>
      <c r="AD225" s="95"/>
      <c r="AE225" s="95"/>
      <c r="AF225" s="95"/>
      <c r="AH225" s="95"/>
    </row>
    <row r="226" spans="8:34" ht="15" x14ac:dyDescent="0.2">
      <c r="H226" s="95"/>
      <c r="J226" s="95"/>
      <c r="L226" s="95"/>
      <c r="M226" s="95"/>
      <c r="O226" s="95"/>
      <c r="P226" s="95"/>
      <c r="Q226" s="95"/>
      <c r="S226" s="95"/>
      <c r="T226" s="95"/>
      <c r="X226" s="95"/>
      <c r="Y226" s="95"/>
      <c r="AA226" s="95"/>
      <c r="AB226" s="95"/>
      <c r="AC226" s="95"/>
      <c r="AD226" s="95"/>
      <c r="AE226" s="95"/>
      <c r="AF226" s="95"/>
      <c r="AH226" s="95"/>
    </row>
    <row r="227" spans="8:34" ht="15" x14ac:dyDescent="0.2">
      <c r="H227" s="95"/>
      <c r="J227" s="95"/>
      <c r="L227" s="95"/>
      <c r="M227" s="95"/>
      <c r="O227" s="95"/>
      <c r="P227" s="95"/>
      <c r="Q227" s="95"/>
      <c r="S227" s="95"/>
      <c r="T227" s="95"/>
      <c r="X227" s="95"/>
      <c r="Y227" s="95"/>
      <c r="AA227" s="95"/>
      <c r="AB227" s="95"/>
      <c r="AC227" s="95"/>
      <c r="AD227" s="95"/>
      <c r="AE227" s="95"/>
      <c r="AF227" s="95"/>
      <c r="AH227" s="95"/>
    </row>
    <row r="228" spans="8:34" ht="15" x14ac:dyDescent="0.2">
      <c r="H228" s="95"/>
      <c r="J228" s="95"/>
      <c r="L228" s="95"/>
      <c r="M228" s="95"/>
      <c r="O228" s="95"/>
      <c r="P228" s="95"/>
      <c r="Q228" s="95"/>
      <c r="S228" s="95"/>
      <c r="T228" s="95"/>
      <c r="X228" s="95"/>
      <c r="Y228" s="95"/>
      <c r="AA228" s="95"/>
      <c r="AB228" s="95"/>
      <c r="AC228" s="95"/>
      <c r="AD228" s="95"/>
      <c r="AE228" s="95"/>
      <c r="AF228" s="95"/>
      <c r="AH228" s="95"/>
    </row>
    <row r="229" spans="8:34" ht="15" x14ac:dyDescent="0.2">
      <c r="H229" s="95"/>
      <c r="J229" s="95"/>
      <c r="L229" s="95"/>
      <c r="M229" s="95"/>
      <c r="O229" s="95"/>
      <c r="P229" s="95"/>
      <c r="Q229" s="95"/>
      <c r="S229" s="95"/>
      <c r="T229" s="95"/>
      <c r="X229" s="95"/>
      <c r="Y229" s="95"/>
      <c r="AA229" s="95"/>
      <c r="AB229" s="95"/>
      <c r="AC229" s="95"/>
      <c r="AD229" s="95"/>
      <c r="AE229" s="95"/>
      <c r="AF229" s="95"/>
      <c r="AH229" s="95"/>
    </row>
    <row r="230" spans="8:34" ht="15" x14ac:dyDescent="0.2">
      <c r="H230" s="95"/>
      <c r="J230" s="95"/>
      <c r="L230" s="95"/>
      <c r="M230" s="95"/>
      <c r="O230" s="95"/>
      <c r="P230" s="95"/>
      <c r="Q230" s="95"/>
      <c r="S230" s="95"/>
      <c r="T230" s="95"/>
      <c r="X230" s="95"/>
      <c r="Y230" s="95"/>
      <c r="AA230" s="95"/>
      <c r="AB230" s="95"/>
      <c r="AC230" s="95"/>
      <c r="AD230" s="95"/>
      <c r="AE230" s="95"/>
      <c r="AF230" s="95"/>
      <c r="AH230" s="95"/>
    </row>
    <row r="231" spans="8:34" ht="15" x14ac:dyDescent="0.2">
      <c r="H231" s="95"/>
      <c r="J231" s="95"/>
      <c r="L231" s="95"/>
      <c r="M231" s="95"/>
      <c r="O231" s="95"/>
      <c r="P231" s="95"/>
      <c r="Q231" s="95"/>
      <c r="S231" s="95"/>
      <c r="T231" s="95"/>
      <c r="X231" s="95"/>
      <c r="Y231" s="95"/>
      <c r="AA231" s="95"/>
      <c r="AB231" s="95"/>
      <c r="AC231" s="95"/>
      <c r="AD231" s="95"/>
      <c r="AE231" s="95"/>
      <c r="AF231" s="95"/>
      <c r="AH231" s="95"/>
    </row>
    <row r="232" spans="8:34" ht="15" x14ac:dyDescent="0.2">
      <c r="H232" s="95"/>
      <c r="J232" s="95"/>
      <c r="L232" s="95"/>
      <c r="M232" s="95"/>
      <c r="O232" s="95"/>
      <c r="P232" s="95"/>
      <c r="Q232" s="95"/>
      <c r="S232" s="95"/>
      <c r="T232" s="95"/>
      <c r="X232" s="95"/>
      <c r="Y232" s="95"/>
      <c r="AA232" s="95"/>
      <c r="AB232" s="95"/>
      <c r="AC232" s="95"/>
      <c r="AD232" s="95"/>
      <c r="AE232" s="95"/>
      <c r="AF232" s="95"/>
      <c r="AH232" s="95"/>
    </row>
    <row r="233" spans="8:34" ht="15" x14ac:dyDescent="0.2">
      <c r="H233" s="95"/>
      <c r="J233" s="95"/>
      <c r="L233" s="95"/>
      <c r="M233" s="95"/>
      <c r="O233" s="95"/>
      <c r="P233" s="95"/>
      <c r="Q233" s="95"/>
      <c r="S233" s="95"/>
      <c r="T233" s="95"/>
      <c r="X233" s="95"/>
      <c r="Y233" s="95"/>
      <c r="AA233" s="95"/>
      <c r="AB233" s="95"/>
      <c r="AC233" s="95"/>
      <c r="AD233" s="95"/>
      <c r="AE233" s="95"/>
      <c r="AF233" s="95"/>
      <c r="AH233" s="95"/>
    </row>
    <row r="234" spans="8:34" ht="15" x14ac:dyDescent="0.2">
      <c r="H234" s="95"/>
      <c r="J234" s="95"/>
      <c r="L234" s="95"/>
      <c r="M234" s="95"/>
      <c r="O234" s="95"/>
      <c r="P234" s="95"/>
      <c r="Q234" s="95"/>
      <c r="S234" s="95"/>
      <c r="T234" s="95"/>
      <c r="X234" s="95"/>
      <c r="Y234" s="95"/>
      <c r="AA234" s="95"/>
      <c r="AB234" s="95"/>
      <c r="AC234" s="95"/>
      <c r="AD234" s="95"/>
      <c r="AE234" s="95"/>
      <c r="AF234" s="95"/>
      <c r="AH234" s="95"/>
    </row>
    <row r="235" spans="8:34" ht="15" x14ac:dyDescent="0.2">
      <c r="H235" s="95"/>
      <c r="J235" s="95"/>
      <c r="L235" s="95"/>
      <c r="M235" s="95"/>
      <c r="O235" s="95"/>
      <c r="P235" s="95"/>
      <c r="Q235" s="95"/>
      <c r="S235" s="95"/>
      <c r="T235" s="95"/>
      <c r="X235" s="95"/>
      <c r="Y235" s="95"/>
      <c r="AA235" s="95"/>
      <c r="AB235" s="95"/>
      <c r="AC235" s="95"/>
      <c r="AD235" s="95"/>
      <c r="AE235" s="95"/>
      <c r="AF235" s="95"/>
      <c r="AH235" s="95"/>
    </row>
    <row r="236" spans="8:34" ht="15" x14ac:dyDescent="0.2">
      <c r="H236" s="95"/>
      <c r="J236" s="95"/>
      <c r="L236" s="95"/>
      <c r="M236" s="95"/>
      <c r="O236" s="95"/>
      <c r="P236" s="95"/>
      <c r="Q236" s="95"/>
      <c r="S236" s="95"/>
      <c r="T236" s="95"/>
      <c r="X236" s="95"/>
      <c r="Y236" s="95"/>
      <c r="AA236" s="95"/>
      <c r="AB236" s="95"/>
      <c r="AC236" s="95"/>
      <c r="AD236" s="95"/>
      <c r="AE236" s="95"/>
      <c r="AF236" s="95"/>
      <c r="AH236" s="95"/>
    </row>
    <row r="237" spans="8:34" ht="15" x14ac:dyDescent="0.2">
      <c r="H237" s="95"/>
      <c r="J237" s="95"/>
      <c r="L237" s="95"/>
      <c r="M237" s="95"/>
      <c r="O237" s="95"/>
      <c r="P237" s="95"/>
      <c r="Q237" s="95"/>
      <c r="S237" s="95"/>
      <c r="T237" s="95"/>
      <c r="X237" s="95"/>
      <c r="Y237" s="95"/>
      <c r="AA237" s="95"/>
      <c r="AB237" s="95"/>
      <c r="AC237" s="95"/>
      <c r="AD237" s="95"/>
      <c r="AE237" s="95"/>
      <c r="AF237" s="95"/>
      <c r="AH237" s="95"/>
    </row>
    <row r="238" spans="8:34" ht="15" x14ac:dyDescent="0.2">
      <c r="H238" s="95"/>
      <c r="J238" s="95"/>
      <c r="L238" s="95"/>
      <c r="M238" s="95"/>
      <c r="O238" s="95"/>
      <c r="P238" s="95"/>
      <c r="Q238" s="95"/>
      <c r="S238" s="95"/>
      <c r="T238" s="95"/>
      <c r="X238" s="95"/>
      <c r="Y238" s="95"/>
      <c r="AA238" s="95"/>
      <c r="AB238" s="95"/>
      <c r="AC238" s="95"/>
      <c r="AD238" s="95"/>
      <c r="AE238" s="95"/>
      <c r="AF238" s="95"/>
      <c r="AH238" s="95"/>
    </row>
    <row r="239" spans="8:34" ht="15" x14ac:dyDescent="0.2">
      <c r="H239" s="95"/>
      <c r="J239" s="95"/>
      <c r="L239" s="95"/>
      <c r="M239" s="95"/>
      <c r="O239" s="95"/>
      <c r="P239" s="95"/>
      <c r="Q239" s="95"/>
      <c r="S239" s="95"/>
      <c r="T239" s="95"/>
      <c r="X239" s="95"/>
      <c r="Y239" s="95"/>
      <c r="AA239" s="95"/>
      <c r="AB239" s="95"/>
      <c r="AC239" s="95"/>
      <c r="AD239" s="95"/>
      <c r="AE239" s="95"/>
      <c r="AF239" s="95"/>
      <c r="AH239" s="95"/>
    </row>
    <row r="240" spans="8:34" ht="15" x14ac:dyDescent="0.2">
      <c r="H240" s="95"/>
      <c r="J240" s="95"/>
      <c r="L240" s="95"/>
      <c r="M240" s="95"/>
      <c r="O240" s="95"/>
      <c r="P240" s="95"/>
      <c r="Q240" s="95"/>
      <c r="S240" s="95"/>
      <c r="T240" s="95"/>
      <c r="X240" s="95"/>
      <c r="Y240" s="95"/>
      <c r="AA240" s="95"/>
      <c r="AB240" s="95"/>
      <c r="AC240" s="95"/>
      <c r="AD240" s="95"/>
      <c r="AE240" s="95"/>
      <c r="AF240" s="95"/>
      <c r="AH240" s="95"/>
    </row>
    <row r="241" spans="8:34" ht="15" x14ac:dyDescent="0.2">
      <c r="H241" s="95"/>
      <c r="J241" s="95"/>
      <c r="L241" s="95"/>
      <c r="M241" s="95"/>
      <c r="O241" s="95"/>
      <c r="P241" s="95"/>
      <c r="Q241" s="95"/>
      <c r="S241" s="95"/>
      <c r="T241" s="95"/>
      <c r="X241" s="95"/>
      <c r="Y241" s="95"/>
      <c r="AA241" s="95"/>
      <c r="AB241" s="95"/>
      <c r="AC241" s="95"/>
      <c r="AD241" s="95"/>
      <c r="AE241" s="95"/>
      <c r="AF241" s="95"/>
      <c r="AH241" s="95"/>
    </row>
    <row r="242" spans="8:34" ht="15" x14ac:dyDescent="0.2">
      <c r="H242" s="95"/>
      <c r="J242" s="95"/>
      <c r="L242" s="95"/>
      <c r="M242" s="95"/>
      <c r="O242" s="95"/>
      <c r="P242" s="95"/>
      <c r="Q242" s="95"/>
      <c r="S242" s="95"/>
      <c r="T242" s="95"/>
      <c r="X242" s="95"/>
      <c r="Y242" s="95"/>
      <c r="AA242" s="95"/>
      <c r="AB242" s="95"/>
      <c r="AC242" s="95"/>
      <c r="AD242" s="95"/>
      <c r="AE242" s="95"/>
      <c r="AF242" s="95"/>
      <c r="AH242" s="95"/>
    </row>
    <row r="243" spans="8:34" ht="15" x14ac:dyDescent="0.2">
      <c r="H243" s="95"/>
      <c r="J243" s="95"/>
      <c r="L243" s="95"/>
      <c r="M243" s="95"/>
      <c r="O243" s="95"/>
      <c r="P243" s="95"/>
      <c r="Q243" s="95"/>
      <c r="S243" s="95"/>
      <c r="T243" s="95"/>
      <c r="X243" s="95"/>
      <c r="Y243" s="95"/>
      <c r="AA243" s="95"/>
      <c r="AB243" s="95"/>
      <c r="AC243" s="95"/>
      <c r="AD243" s="95"/>
      <c r="AE243" s="95"/>
      <c r="AF243" s="95"/>
      <c r="AH243" s="95"/>
    </row>
    <row r="244" spans="8:34" ht="15" x14ac:dyDescent="0.2">
      <c r="H244" s="95"/>
      <c r="J244" s="95"/>
      <c r="L244" s="95"/>
      <c r="M244" s="95"/>
      <c r="O244" s="95"/>
      <c r="P244" s="95"/>
      <c r="Q244" s="95"/>
      <c r="S244" s="95"/>
      <c r="T244" s="95"/>
      <c r="X244" s="95"/>
      <c r="Y244" s="95"/>
      <c r="AA244" s="95"/>
      <c r="AB244" s="95"/>
      <c r="AC244" s="95"/>
      <c r="AD244" s="95"/>
      <c r="AE244" s="95"/>
      <c r="AF244" s="95"/>
      <c r="AH244" s="95"/>
    </row>
    <row r="245" spans="8:34" ht="15" x14ac:dyDescent="0.2">
      <c r="H245" s="95"/>
      <c r="J245" s="95"/>
      <c r="L245" s="95"/>
      <c r="M245" s="95"/>
      <c r="O245" s="95"/>
      <c r="P245" s="95"/>
      <c r="Q245" s="95"/>
      <c r="S245" s="95"/>
      <c r="T245" s="95"/>
      <c r="X245" s="95"/>
      <c r="Y245" s="95"/>
      <c r="AA245" s="95"/>
      <c r="AB245" s="95"/>
      <c r="AC245" s="95"/>
      <c r="AD245" s="95"/>
      <c r="AE245" s="95"/>
      <c r="AF245" s="95"/>
      <c r="AH245" s="95"/>
    </row>
    <row r="246" spans="8:34" ht="15" x14ac:dyDescent="0.2">
      <c r="H246" s="95"/>
      <c r="J246" s="95"/>
      <c r="L246" s="95"/>
      <c r="M246" s="95"/>
      <c r="O246" s="95"/>
      <c r="P246" s="95"/>
      <c r="Q246" s="95"/>
      <c r="S246" s="95"/>
      <c r="T246" s="95"/>
      <c r="X246" s="95"/>
      <c r="Y246" s="95"/>
      <c r="AA246" s="95"/>
      <c r="AB246" s="95"/>
      <c r="AC246" s="95"/>
      <c r="AD246" s="95"/>
      <c r="AE246" s="95"/>
      <c r="AF246" s="95"/>
      <c r="AH246" s="95"/>
    </row>
    <row r="247" spans="8:34" ht="15" x14ac:dyDescent="0.2">
      <c r="H247" s="95"/>
      <c r="J247" s="95"/>
      <c r="L247" s="95"/>
      <c r="M247" s="95"/>
      <c r="O247" s="95"/>
      <c r="P247" s="95"/>
      <c r="Q247" s="95"/>
      <c r="S247" s="95"/>
      <c r="T247" s="95"/>
      <c r="X247" s="95"/>
      <c r="Y247" s="95"/>
      <c r="AA247" s="95"/>
      <c r="AB247" s="95"/>
      <c r="AC247" s="95"/>
      <c r="AD247" s="95"/>
      <c r="AE247" s="95"/>
      <c r="AF247" s="95"/>
      <c r="AH247" s="95"/>
    </row>
    <row r="248" spans="8:34" ht="15" x14ac:dyDescent="0.2">
      <c r="H248" s="95"/>
      <c r="J248" s="95"/>
      <c r="L248" s="95"/>
      <c r="M248" s="95"/>
      <c r="O248" s="95"/>
      <c r="P248" s="95"/>
      <c r="Q248" s="95"/>
      <c r="S248" s="95"/>
      <c r="T248" s="95"/>
      <c r="X248" s="95"/>
      <c r="Y248" s="95"/>
      <c r="AA248" s="95"/>
      <c r="AB248" s="95"/>
      <c r="AC248" s="95"/>
      <c r="AD248" s="95"/>
      <c r="AE248" s="95"/>
      <c r="AF248" s="95"/>
      <c r="AH248" s="95"/>
    </row>
    <row r="249" spans="8:34" ht="15" x14ac:dyDescent="0.2">
      <c r="H249" s="95"/>
      <c r="J249" s="95"/>
      <c r="L249" s="95"/>
      <c r="M249" s="95"/>
      <c r="O249" s="95"/>
      <c r="P249" s="95"/>
      <c r="Q249" s="95"/>
      <c r="S249" s="95"/>
      <c r="T249" s="95"/>
      <c r="X249" s="95"/>
      <c r="Y249" s="95"/>
      <c r="AA249" s="95"/>
      <c r="AB249" s="95"/>
      <c r="AC249" s="95"/>
      <c r="AD249" s="95"/>
      <c r="AE249" s="95"/>
      <c r="AF249" s="95"/>
      <c r="AH249" s="95"/>
    </row>
    <row r="250" spans="8:34" ht="15" x14ac:dyDescent="0.2">
      <c r="H250" s="95"/>
      <c r="J250" s="95"/>
      <c r="L250" s="95"/>
      <c r="M250" s="95"/>
      <c r="O250" s="95"/>
      <c r="P250" s="95"/>
      <c r="Q250" s="95"/>
      <c r="S250" s="95"/>
      <c r="T250" s="95"/>
      <c r="X250" s="95"/>
      <c r="Y250" s="95"/>
      <c r="AA250" s="95"/>
      <c r="AB250" s="95"/>
      <c r="AC250" s="95"/>
      <c r="AD250" s="95"/>
      <c r="AE250" s="95"/>
      <c r="AF250" s="95"/>
      <c r="AH250" s="95"/>
    </row>
    <row r="251" spans="8:34" ht="15" x14ac:dyDescent="0.2">
      <c r="H251" s="95"/>
      <c r="J251" s="95"/>
      <c r="L251" s="95"/>
      <c r="M251" s="95"/>
      <c r="O251" s="95"/>
      <c r="P251" s="95"/>
      <c r="Q251" s="95"/>
      <c r="S251" s="95"/>
      <c r="T251" s="95"/>
      <c r="X251" s="95"/>
      <c r="Y251" s="95"/>
      <c r="AA251" s="95"/>
      <c r="AB251" s="95"/>
      <c r="AC251" s="95"/>
      <c r="AD251" s="95"/>
      <c r="AE251" s="95"/>
      <c r="AF251" s="95"/>
      <c r="AH251" s="95"/>
    </row>
    <row r="252" spans="8:34" ht="15" x14ac:dyDescent="0.2">
      <c r="H252" s="95"/>
      <c r="J252" s="95"/>
      <c r="L252" s="95"/>
      <c r="M252" s="95"/>
      <c r="O252" s="95"/>
      <c r="P252" s="95"/>
      <c r="Q252" s="95"/>
      <c r="S252" s="95"/>
      <c r="T252" s="95"/>
      <c r="X252" s="95"/>
      <c r="Y252" s="95"/>
      <c r="AA252" s="95"/>
      <c r="AB252" s="95"/>
      <c r="AC252" s="95"/>
      <c r="AD252" s="95"/>
      <c r="AE252" s="95"/>
      <c r="AF252" s="95"/>
      <c r="AH252" s="95"/>
    </row>
    <row r="253" spans="8:34" ht="15" x14ac:dyDescent="0.2">
      <c r="H253" s="95"/>
      <c r="J253" s="95"/>
      <c r="L253" s="95"/>
      <c r="M253" s="95"/>
      <c r="O253" s="95"/>
      <c r="P253" s="95"/>
      <c r="Q253" s="95"/>
      <c r="S253" s="95"/>
      <c r="T253" s="95"/>
      <c r="X253" s="95"/>
      <c r="Y253" s="95"/>
      <c r="AA253" s="95"/>
      <c r="AB253" s="95"/>
      <c r="AC253" s="95"/>
      <c r="AD253" s="95"/>
      <c r="AE253" s="95"/>
      <c r="AF253" s="95"/>
      <c r="AH253" s="95"/>
    </row>
    <row r="254" spans="8:34" ht="15" x14ac:dyDescent="0.2">
      <c r="H254" s="95"/>
      <c r="J254" s="95"/>
      <c r="L254" s="95"/>
      <c r="M254" s="95"/>
      <c r="O254" s="95"/>
      <c r="P254" s="95"/>
      <c r="Q254" s="95"/>
      <c r="S254" s="95"/>
      <c r="T254" s="95"/>
      <c r="X254" s="95"/>
      <c r="Y254" s="95"/>
      <c r="AA254" s="95"/>
      <c r="AB254" s="95"/>
      <c r="AC254" s="95"/>
      <c r="AD254" s="95"/>
      <c r="AE254" s="95"/>
      <c r="AF254" s="95"/>
      <c r="AH254" s="95"/>
    </row>
    <row r="255" spans="8:34" ht="15" x14ac:dyDescent="0.2">
      <c r="H255" s="95"/>
      <c r="J255" s="95"/>
      <c r="L255" s="95"/>
      <c r="M255" s="95"/>
      <c r="O255" s="95"/>
      <c r="P255" s="95"/>
      <c r="Q255" s="95"/>
      <c r="S255" s="95"/>
      <c r="T255" s="95"/>
      <c r="X255" s="95"/>
      <c r="Y255" s="95"/>
      <c r="AA255" s="95"/>
      <c r="AB255" s="95"/>
      <c r="AC255" s="95"/>
      <c r="AD255" s="95"/>
      <c r="AE255" s="95"/>
      <c r="AF255" s="95"/>
      <c r="AH255" s="95"/>
    </row>
    <row r="256" spans="8:34" ht="15" x14ac:dyDescent="0.2">
      <c r="H256" s="95"/>
      <c r="J256" s="95"/>
      <c r="L256" s="95"/>
      <c r="M256" s="95"/>
      <c r="O256" s="95"/>
      <c r="P256" s="95"/>
      <c r="Q256" s="95"/>
      <c r="S256" s="95"/>
      <c r="T256" s="95"/>
      <c r="X256" s="95"/>
      <c r="Y256" s="95"/>
      <c r="AA256" s="95"/>
      <c r="AB256" s="95"/>
      <c r="AC256" s="95"/>
      <c r="AD256" s="95"/>
      <c r="AE256" s="95"/>
      <c r="AF256" s="95"/>
      <c r="AH256" s="95"/>
    </row>
    <row r="257" spans="8:34" ht="15" x14ac:dyDescent="0.2">
      <c r="H257" s="95"/>
      <c r="J257" s="95"/>
      <c r="L257" s="95"/>
      <c r="M257" s="95"/>
      <c r="O257" s="95"/>
      <c r="P257" s="95"/>
      <c r="Q257" s="95"/>
      <c r="S257" s="95"/>
      <c r="T257" s="95"/>
      <c r="X257" s="95"/>
      <c r="Y257" s="95"/>
      <c r="AA257" s="95"/>
      <c r="AB257" s="95"/>
      <c r="AC257" s="95"/>
      <c r="AD257" s="95"/>
      <c r="AE257" s="95"/>
      <c r="AF257" s="95"/>
      <c r="AH257" s="95"/>
    </row>
    <row r="258" spans="8:34" ht="15" x14ac:dyDescent="0.2">
      <c r="H258" s="95"/>
      <c r="J258" s="95"/>
      <c r="L258" s="95"/>
      <c r="M258" s="95"/>
      <c r="O258" s="95"/>
      <c r="P258" s="95"/>
      <c r="Q258" s="95"/>
      <c r="S258" s="95"/>
      <c r="T258" s="95"/>
      <c r="X258" s="95"/>
      <c r="Y258" s="95"/>
      <c r="AA258" s="95"/>
      <c r="AB258" s="95"/>
      <c r="AC258" s="95"/>
      <c r="AD258" s="95"/>
      <c r="AE258" s="95"/>
      <c r="AF258" s="95"/>
      <c r="AH258" s="95"/>
    </row>
    <row r="259" spans="8:34" ht="15" x14ac:dyDescent="0.2">
      <c r="H259" s="95"/>
      <c r="J259" s="95"/>
      <c r="L259" s="95"/>
      <c r="M259" s="95"/>
      <c r="O259" s="95"/>
      <c r="P259" s="95"/>
      <c r="Q259" s="95"/>
      <c r="S259" s="95"/>
      <c r="T259" s="95"/>
      <c r="X259" s="95"/>
      <c r="Y259" s="95"/>
      <c r="AA259" s="95"/>
      <c r="AB259" s="95"/>
      <c r="AC259" s="95"/>
      <c r="AD259" s="95"/>
      <c r="AE259" s="95"/>
      <c r="AF259" s="95"/>
      <c r="AH259" s="95"/>
    </row>
    <row r="260" spans="8:34" ht="15" x14ac:dyDescent="0.2">
      <c r="H260" s="95"/>
      <c r="J260" s="95"/>
      <c r="L260" s="95"/>
      <c r="M260" s="95"/>
      <c r="O260" s="95"/>
      <c r="P260" s="95"/>
      <c r="Q260" s="95"/>
      <c r="S260" s="95"/>
      <c r="T260" s="95"/>
      <c r="X260" s="95"/>
      <c r="Y260" s="95"/>
      <c r="AA260" s="95"/>
      <c r="AB260" s="95"/>
      <c r="AC260" s="95"/>
      <c r="AD260" s="95"/>
      <c r="AE260" s="95"/>
      <c r="AF260" s="95"/>
      <c r="AH260" s="95"/>
    </row>
    <row r="261" spans="8:34" ht="15" x14ac:dyDescent="0.2">
      <c r="H261" s="95"/>
      <c r="J261" s="95"/>
      <c r="L261" s="95"/>
      <c r="M261" s="95"/>
      <c r="O261" s="95"/>
      <c r="P261" s="95"/>
      <c r="Q261" s="95"/>
      <c r="S261" s="95"/>
      <c r="T261" s="95"/>
      <c r="X261" s="95"/>
      <c r="Y261" s="95"/>
      <c r="AA261" s="95"/>
      <c r="AB261" s="95"/>
      <c r="AC261" s="95"/>
      <c r="AD261" s="95"/>
      <c r="AE261" s="95"/>
      <c r="AF261" s="95"/>
      <c r="AH261" s="95"/>
    </row>
    <row r="262" spans="8:34" ht="15" x14ac:dyDescent="0.2">
      <c r="H262" s="95"/>
      <c r="J262" s="95"/>
      <c r="L262" s="95"/>
      <c r="M262" s="95"/>
      <c r="O262" s="95"/>
      <c r="P262" s="95"/>
      <c r="Q262" s="95"/>
      <c r="S262" s="95"/>
      <c r="T262" s="95"/>
      <c r="X262" s="95"/>
      <c r="Y262" s="95"/>
      <c r="AA262" s="95"/>
      <c r="AB262" s="95"/>
      <c r="AC262" s="95"/>
      <c r="AD262" s="95"/>
      <c r="AE262" s="95"/>
      <c r="AF262" s="95"/>
      <c r="AH262" s="95"/>
    </row>
    <row r="263" spans="8:34" ht="15" x14ac:dyDescent="0.2">
      <c r="H263" s="95"/>
      <c r="J263" s="95"/>
      <c r="L263" s="95"/>
      <c r="M263" s="95"/>
      <c r="O263" s="95"/>
      <c r="P263" s="95"/>
      <c r="Q263" s="95"/>
      <c r="S263" s="95"/>
      <c r="T263" s="95"/>
      <c r="X263" s="95"/>
      <c r="Y263" s="95"/>
      <c r="AA263" s="95"/>
      <c r="AB263" s="95"/>
      <c r="AC263" s="95"/>
      <c r="AD263" s="95"/>
      <c r="AE263" s="95"/>
      <c r="AF263" s="95"/>
      <c r="AH263" s="95"/>
    </row>
    <row r="264" spans="8:34" ht="15" x14ac:dyDescent="0.2">
      <c r="H264" s="95"/>
      <c r="J264" s="95"/>
      <c r="L264" s="95"/>
      <c r="M264" s="95"/>
      <c r="O264" s="95"/>
      <c r="P264" s="95"/>
      <c r="Q264" s="95"/>
      <c r="S264" s="95"/>
      <c r="T264" s="95"/>
      <c r="X264" s="95"/>
      <c r="Y264" s="95"/>
      <c r="AA264" s="95"/>
      <c r="AB264" s="95"/>
      <c r="AC264" s="95"/>
      <c r="AD264" s="95"/>
      <c r="AE264" s="95"/>
      <c r="AF264" s="95"/>
      <c r="AH264" s="95"/>
    </row>
    <row r="265" spans="8:34" ht="15" x14ac:dyDescent="0.2">
      <c r="H265" s="95"/>
      <c r="J265" s="95"/>
      <c r="L265" s="95"/>
      <c r="M265" s="95"/>
      <c r="O265" s="95"/>
      <c r="P265" s="95"/>
      <c r="Q265" s="95"/>
      <c r="S265" s="95"/>
      <c r="T265" s="95"/>
      <c r="X265" s="95"/>
      <c r="Y265" s="95"/>
      <c r="AA265" s="95"/>
      <c r="AB265" s="95"/>
      <c r="AC265" s="95"/>
      <c r="AD265" s="95"/>
      <c r="AE265" s="95"/>
      <c r="AF265" s="95"/>
      <c r="AH265" s="95"/>
    </row>
    <row r="266" spans="8:34" ht="15" x14ac:dyDescent="0.2">
      <c r="H266" s="95"/>
      <c r="J266" s="95"/>
      <c r="L266" s="95"/>
      <c r="M266" s="95"/>
      <c r="O266" s="95"/>
      <c r="P266" s="95"/>
      <c r="Q266" s="95"/>
      <c r="S266" s="95"/>
      <c r="T266" s="95"/>
      <c r="X266" s="95"/>
      <c r="Y266" s="95"/>
      <c r="AA266" s="95"/>
      <c r="AB266" s="95"/>
      <c r="AC266" s="95"/>
      <c r="AD266" s="95"/>
      <c r="AE266" s="95"/>
      <c r="AF266" s="95"/>
      <c r="AH266" s="95"/>
    </row>
    <row r="267" spans="8:34" ht="15" x14ac:dyDescent="0.2">
      <c r="H267" s="95"/>
      <c r="J267" s="95"/>
      <c r="L267" s="95"/>
      <c r="M267" s="95"/>
      <c r="O267" s="95"/>
      <c r="P267" s="95"/>
      <c r="Q267" s="95"/>
      <c r="S267" s="95"/>
      <c r="T267" s="95"/>
      <c r="X267" s="95"/>
      <c r="Y267" s="95"/>
      <c r="AA267" s="95"/>
      <c r="AB267" s="95"/>
      <c r="AC267" s="95"/>
      <c r="AD267" s="95"/>
      <c r="AE267" s="95"/>
      <c r="AF267" s="95"/>
      <c r="AH267" s="95"/>
    </row>
    <row r="268" spans="8:34" ht="15" x14ac:dyDescent="0.2">
      <c r="H268" s="95"/>
      <c r="J268" s="95"/>
      <c r="L268" s="95"/>
      <c r="M268" s="95"/>
      <c r="O268" s="95"/>
      <c r="P268" s="95"/>
      <c r="Q268" s="95"/>
      <c r="S268" s="95"/>
      <c r="T268" s="95"/>
      <c r="X268" s="95"/>
      <c r="Y268" s="95"/>
      <c r="AA268" s="95"/>
      <c r="AB268" s="95"/>
      <c r="AC268" s="95"/>
      <c r="AD268" s="95"/>
      <c r="AE268" s="95"/>
      <c r="AF268" s="95"/>
      <c r="AH268" s="95"/>
    </row>
    <row r="269" spans="8:34" ht="15" x14ac:dyDescent="0.2">
      <c r="H269" s="95"/>
      <c r="J269" s="95"/>
      <c r="L269" s="95"/>
      <c r="M269" s="95"/>
      <c r="O269" s="95"/>
      <c r="P269" s="95"/>
      <c r="Q269" s="95"/>
      <c r="S269" s="95"/>
      <c r="T269" s="95"/>
      <c r="X269" s="95"/>
      <c r="Y269" s="95"/>
      <c r="AA269" s="95"/>
      <c r="AB269" s="95"/>
      <c r="AC269" s="95"/>
      <c r="AD269" s="95"/>
      <c r="AE269" s="95"/>
      <c r="AF269" s="95"/>
      <c r="AH269" s="95"/>
    </row>
    <row r="270" spans="8:34" ht="15" x14ac:dyDescent="0.2">
      <c r="H270" s="95"/>
      <c r="J270" s="95"/>
      <c r="L270" s="95"/>
      <c r="M270" s="95"/>
      <c r="O270" s="95"/>
      <c r="P270" s="95"/>
      <c r="Q270" s="95"/>
      <c r="S270" s="95"/>
      <c r="T270" s="95"/>
      <c r="X270" s="95"/>
      <c r="Y270" s="95"/>
      <c r="AA270" s="95"/>
      <c r="AB270" s="95"/>
      <c r="AC270" s="95"/>
      <c r="AD270" s="95"/>
      <c r="AE270" s="95"/>
      <c r="AF270" s="95"/>
      <c r="AH270" s="95"/>
    </row>
    <row r="271" spans="8:34" ht="15" x14ac:dyDescent="0.2">
      <c r="H271" s="95"/>
      <c r="J271" s="95"/>
      <c r="L271" s="95"/>
      <c r="M271" s="95"/>
      <c r="O271" s="95"/>
      <c r="P271" s="95"/>
      <c r="Q271" s="95"/>
      <c r="S271" s="95"/>
      <c r="T271" s="95"/>
      <c r="X271" s="95"/>
      <c r="Y271" s="95"/>
      <c r="AA271" s="95"/>
      <c r="AB271" s="95"/>
      <c r="AC271" s="95"/>
      <c r="AD271" s="95"/>
      <c r="AE271" s="95"/>
      <c r="AF271" s="95"/>
      <c r="AH271" s="95"/>
    </row>
    <row r="272" spans="8:34" ht="15" x14ac:dyDescent="0.2">
      <c r="H272" s="95"/>
      <c r="J272" s="95"/>
      <c r="L272" s="95"/>
      <c r="M272" s="95"/>
      <c r="O272" s="95"/>
      <c r="P272" s="95"/>
      <c r="Q272" s="95"/>
      <c r="S272" s="95"/>
      <c r="T272" s="95"/>
      <c r="X272" s="95"/>
      <c r="Y272" s="95"/>
      <c r="AA272" s="95"/>
      <c r="AB272" s="95"/>
      <c r="AC272" s="95"/>
      <c r="AD272" s="95"/>
      <c r="AE272" s="95"/>
      <c r="AF272" s="95"/>
      <c r="AH272" s="95"/>
    </row>
    <row r="273" spans="8:34" ht="15" x14ac:dyDescent="0.2">
      <c r="H273" s="95"/>
      <c r="J273" s="95"/>
      <c r="L273" s="95"/>
      <c r="M273" s="95"/>
      <c r="O273" s="95"/>
      <c r="P273" s="95"/>
      <c r="Q273" s="95"/>
      <c r="S273" s="95"/>
      <c r="T273" s="95"/>
      <c r="X273" s="95"/>
      <c r="Y273" s="95"/>
      <c r="AA273" s="95"/>
      <c r="AB273" s="95"/>
      <c r="AC273" s="95"/>
      <c r="AD273" s="95"/>
      <c r="AE273" s="95"/>
      <c r="AF273" s="95"/>
      <c r="AH273" s="95"/>
    </row>
    <row r="274" spans="8:34" ht="15" x14ac:dyDescent="0.2">
      <c r="H274" s="95"/>
      <c r="J274" s="95"/>
      <c r="L274" s="95"/>
      <c r="M274" s="95"/>
      <c r="O274" s="95"/>
      <c r="P274" s="95"/>
      <c r="Q274" s="95"/>
      <c r="S274" s="95"/>
      <c r="T274" s="95"/>
      <c r="X274" s="95"/>
      <c r="Y274" s="95"/>
      <c r="AA274" s="95"/>
      <c r="AB274" s="95"/>
      <c r="AC274" s="95"/>
      <c r="AD274" s="95"/>
      <c r="AE274" s="95"/>
      <c r="AF274" s="95"/>
      <c r="AH274" s="95"/>
    </row>
    <row r="275" spans="8:34" ht="15" x14ac:dyDescent="0.2">
      <c r="H275" s="95"/>
      <c r="J275" s="95"/>
      <c r="L275" s="95"/>
      <c r="M275" s="95"/>
      <c r="O275" s="95"/>
      <c r="P275" s="95"/>
      <c r="Q275" s="95"/>
      <c r="S275" s="95"/>
      <c r="T275" s="95"/>
      <c r="X275" s="95"/>
      <c r="Y275" s="95"/>
      <c r="AA275" s="95"/>
      <c r="AB275" s="95"/>
      <c r="AC275" s="95"/>
      <c r="AD275" s="95"/>
      <c r="AE275" s="95"/>
      <c r="AF275" s="95"/>
      <c r="AH275" s="95"/>
    </row>
    <row r="276" spans="8:34" ht="15" x14ac:dyDescent="0.2">
      <c r="H276" s="95"/>
      <c r="J276" s="95"/>
      <c r="L276" s="95"/>
      <c r="M276" s="95"/>
      <c r="O276" s="95"/>
      <c r="P276" s="95"/>
      <c r="Q276" s="95"/>
      <c r="S276" s="95"/>
      <c r="T276" s="95"/>
      <c r="X276" s="95"/>
      <c r="Y276" s="95"/>
      <c r="AA276" s="95"/>
      <c r="AB276" s="95"/>
      <c r="AC276" s="95"/>
      <c r="AD276" s="95"/>
      <c r="AE276" s="95"/>
      <c r="AF276" s="95"/>
      <c r="AH276" s="95"/>
    </row>
    <row r="277" spans="8:34" ht="15" x14ac:dyDescent="0.2">
      <c r="H277" s="95"/>
      <c r="J277" s="95"/>
      <c r="L277" s="95"/>
      <c r="M277" s="95"/>
      <c r="O277" s="95"/>
      <c r="P277" s="95"/>
      <c r="Q277" s="95"/>
      <c r="S277" s="95"/>
      <c r="T277" s="95"/>
      <c r="X277" s="95"/>
      <c r="Y277" s="95"/>
      <c r="AA277" s="95"/>
      <c r="AB277" s="95"/>
      <c r="AC277" s="95"/>
      <c r="AD277" s="95"/>
      <c r="AE277" s="95"/>
      <c r="AF277" s="95"/>
      <c r="AH277" s="95"/>
    </row>
    <row r="278" spans="8:34" ht="15" x14ac:dyDescent="0.2">
      <c r="H278" s="95"/>
      <c r="J278" s="95"/>
      <c r="L278" s="95"/>
      <c r="M278" s="95"/>
      <c r="O278" s="95"/>
      <c r="P278" s="95"/>
      <c r="Q278" s="95"/>
      <c r="S278" s="95"/>
      <c r="T278" s="95"/>
      <c r="X278" s="95"/>
      <c r="Y278" s="95"/>
      <c r="AA278" s="95"/>
      <c r="AB278" s="95"/>
      <c r="AC278" s="95"/>
      <c r="AD278" s="95"/>
      <c r="AE278" s="95"/>
      <c r="AF278" s="95"/>
      <c r="AH278" s="95"/>
    </row>
    <row r="279" spans="8:34" ht="15" x14ac:dyDescent="0.2">
      <c r="H279" s="95"/>
      <c r="J279" s="95"/>
      <c r="L279" s="95"/>
      <c r="M279" s="95"/>
      <c r="O279" s="95"/>
      <c r="P279" s="95"/>
      <c r="Q279" s="95"/>
      <c r="S279" s="95"/>
      <c r="T279" s="95"/>
      <c r="X279" s="95"/>
      <c r="Y279" s="95"/>
      <c r="AA279" s="95"/>
      <c r="AB279" s="95"/>
      <c r="AC279" s="95"/>
      <c r="AD279" s="95"/>
      <c r="AE279" s="95"/>
      <c r="AF279" s="95"/>
      <c r="AH279" s="95"/>
    </row>
    <row r="280" spans="8:34" ht="15" x14ac:dyDescent="0.2">
      <c r="H280" s="95"/>
      <c r="J280" s="95"/>
      <c r="L280" s="95"/>
      <c r="M280" s="95"/>
      <c r="O280" s="95"/>
      <c r="P280" s="95"/>
      <c r="Q280" s="95"/>
      <c r="S280" s="95"/>
      <c r="T280" s="95"/>
      <c r="X280" s="95"/>
      <c r="Y280" s="95"/>
      <c r="AA280" s="95"/>
      <c r="AB280" s="95"/>
      <c r="AC280" s="95"/>
      <c r="AD280" s="95"/>
      <c r="AE280" s="95"/>
      <c r="AF280" s="95"/>
      <c r="AH280" s="95"/>
    </row>
    <row r="281" spans="8:34" ht="15" x14ac:dyDescent="0.2">
      <c r="H281" s="95"/>
      <c r="J281" s="95"/>
      <c r="L281" s="95"/>
      <c r="M281" s="95"/>
      <c r="O281" s="95"/>
      <c r="P281" s="95"/>
      <c r="Q281" s="95"/>
      <c r="S281" s="95"/>
      <c r="T281" s="95"/>
      <c r="X281" s="95"/>
      <c r="Y281" s="95"/>
      <c r="AA281" s="95"/>
      <c r="AB281" s="95"/>
      <c r="AC281" s="95"/>
      <c r="AD281" s="95"/>
      <c r="AE281" s="95"/>
      <c r="AF281" s="95"/>
      <c r="AH281" s="95"/>
    </row>
    <row r="282" spans="8:34" ht="15" x14ac:dyDescent="0.2">
      <c r="H282" s="95"/>
      <c r="J282" s="95"/>
      <c r="L282" s="95"/>
      <c r="M282" s="95"/>
      <c r="O282" s="95"/>
      <c r="P282" s="95"/>
      <c r="Q282" s="95"/>
      <c r="S282" s="95"/>
      <c r="T282" s="95"/>
      <c r="X282" s="95"/>
      <c r="Y282" s="95"/>
      <c r="AA282" s="95"/>
      <c r="AB282" s="95"/>
      <c r="AC282" s="95"/>
      <c r="AD282" s="95"/>
      <c r="AE282" s="95"/>
      <c r="AF282" s="95"/>
      <c r="AH282" s="95"/>
    </row>
    <row r="283" spans="8:34" ht="15" x14ac:dyDescent="0.2">
      <c r="H283" s="95"/>
      <c r="J283" s="95"/>
      <c r="L283" s="95"/>
      <c r="M283" s="95"/>
      <c r="O283" s="95"/>
      <c r="P283" s="95"/>
      <c r="Q283" s="95"/>
      <c r="S283" s="95"/>
      <c r="T283" s="95"/>
      <c r="X283" s="95"/>
      <c r="Y283" s="95"/>
      <c r="AA283" s="95"/>
      <c r="AB283" s="95"/>
      <c r="AC283" s="95"/>
      <c r="AD283" s="95"/>
      <c r="AE283" s="95"/>
      <c r="AF283" s="95"/>
      <c r="AH283" s="95"/>
    </row>
    <row r="284" spans="8:34" ht="15" x14ac:dyDescent="0.2">
      <c r="H284" s="95"/>
      <c r="J284" s="95"/>
      <c r="L284" s="95"/>
      <c r="M284" s="95"/>
      <c r="O284" s="95"/>
      <c r="P284" s="95"/>
      <c r="Q284" s="95"/>
      <c r="S284" s="95"/>
      <c r="T284" s="95"/>
      <c r="X284" s="95"/>
      <c r="Y284" s="95"/>
      <c r="AA284" s="95"/>
      <c r="AB284" s="95"/>
      <c r="AC284" s="95"/>
      <c r="AD284" s="95"/>
      <c r="AE284" s="95"/>
      <c r="AF284" s="95"/>
      <c r="AH284" s="95"/>
    </row>
    <row r="285" spans="8:34" ht="15" x14ac:dyDescent="0.2">
      <c r="H285" s="95"/>
      <c r="J285" s="95"/>
      <c r="L285" s="95"/>
      <c r="M285" s="95"/>
      <c r="O285" s="95"/>
      <c r="P285" s="95"/>
      <c r="Q285" s="95"/>
      <c r="S285" s="95"/>
      <c r="T285" s="95"/>
      <c r="X285" s="95"/>
      <c r="Y285" s="95"/>
      <c r="AA285" s="95"/>
      <c r="AB285" s="95"/>
      <c r="AC285" s="95"/>
      <c r="AD285" s="95"/>
      <c r="AE285" s="95"/>
      <c r="AF285" s="95"/>
      <c r="AH285" s="95"/>
    </row>
    <row r="286" spans="8:34" ht="15" x14ac:dyDescent="0.2">
      <c r="H286" s="95"/>
      <c r="J286" s="95"/>
      <c r="L286" s="95"/>
      <c r="M286" s="95"/>
      <c r="O286" s="95"/>
      <c r="P286" s="95"/>
      <c r="Q286" s="95"/>
      <c r="S286" s="95"/>
      <c r="T286" s="95"/>
      <c r="X286" s="95"/>
      <c r="Y286" s="95"/>
      <c r="AA286" s="95"/>
      <c r="AB286" s="95"/>
      <c r="AC286" s="95"/>
      <c r="AD286" s="95"/>
      <c r="AE286" s="95"/>
      <c r="AF286" s="95"/>
      <c r="AH286" s="95"/>
    </row>
    <row r="287" spans="8:34" ht="15" x14ac:dyDescent="0.2">
      <c r="H287" s="95"/>
      <c r="J287" s="95"/>
      <c r="L287" s="95"/>
      <c r="M287" s="95"/>
      <c r="O287" s="95"/>
      <c r="P287" s="95"/>
      <c r="Q287" s="95"/>
      <c r="S287" s="95"/>
      <c r="T287" s="95"/>
      <c r="X287" s="95"/>
      <c r="Y287" s="95"/>
      <c r="AA287" s="95"/>
      <c r="AB287" s="95"/>
      <c r="AC287" s="95"/>
      <c r="AD287" s="95"/>
      <c r="AE287" s="95"/>
      <c r="AF287" s="95"/>
      <c r="AH287" s="95"/>
    </row>
    <row r="288" spans="8:34" ht="15" x14ac:dyDescent="0.2">
      <c r="H288" s="95"/>
      <c r="J288" s="95"/>
      <c r="L288" s="95"/>
      <c r="M288" s="95"/>
      <c r="O288" s="95"/>
      <c r="P288" s="95"/>
      <c r="Q288" s="95"/>
      <c r="S288" s="95"/>
      <c r="T288" s="95"/>
      <c r="X288" s="95"/>
      <c r="Y288" s="95"/>
      <c r="AA288" s="95"/>
      <c r="AB288" s="95"/>
      <c r="AC288" s="95"/>
      <c r="AD288" s="95"/>
      <c r="AE288" s="95"/>
      <c r="AF288" s="95"/>
      <c r="AH288" s="95"/>
    </row>
    <row r="289" spans="8:34" ht="15" x14ac:dyDescent="0.2">
      <c r="H289" s="95"/>
      <c r="J289" s="95"/>
      <c r="L289" s="95"/>
      <c r="M289" s="95"/>
      <c r="O289" s="95"/>
      <c r="P289" s="95"/>
      <c r="Q289" s="95"/>
      <c r="S289" s="95"/>
      <c r="T289" s="95"/>
      <c r="X289" s="95"/>
      <c r="Y289" s="95"/>
      <c r="AA289" s="95"/>
      <c r="AB289" s="95"/>
      <c r="AC289" s="95"/>
      <c r="AD289" s="95"/>
      <c r="AE289" s="95"/>
      <c r="AF289" s="95"/>
      <c r="AH289" s="95"/>
    </row>
    <row r="290" spans="8:34" ht="15" x14ac:dyDescent="0.2">
      <c r="H290" s="95"/>
      <c r="J290" s="95"/>
      <c r="L290" s="95"/>
      <c r="M290" s="95"/>
      <c r="O290" s="95"/>
      <c r="P290" s="95"/>
      <c r="Q290" s="95"/>
      <c r="S290" s="95"/>
      <c r="T290" s="95"/>
      <c r="X290" s="95"/>
      <c r="Y290" s="95"/>
      <c r="AA290" s="95"/>
      <c r="AB290" s="95"/>
      <c r="AC290" s="95"/>
      <c r="AD290" s="95"/>
      <c r="AE290" s="95"/>
      <c r="AF290" s="95"/>
      <c r="AH290" s="95"/>
    </row>
    <row r="291" spans="8:34" ht="15" x14ac:dyDescent="0.2">
      <c r="H291" s="95"/>
      <c r="J291" s="95"/>
      <c r="L291" s="95"/>
      <c r="M291" s="95"/>
      <c r="O291" s="95"/>
      <c r="P291" s="95"/>
      <c r="Q291" s="95"/>
      <c r="S291" s="95"/>
      <c r="T291" s="95"/>
      <c r="X291" s="95"/>
      <c r="Y291" s="95"/>
      <c r="AA291" s="95"/>
      <c r="AB291" s="95"/>
      <c r="AC291" s="95"/>
      <c r="AD291" s="95"/>
      <c r="AE291" s="95"/>
      <c r="AF291" s="95"/>
      <c r="AH291" s="95"/>
    </row>
    <row r="292" spans="8:34" ht="15" x14ac:dyDescent="0.2">
      <c r="H292" s="95"/>
      <c r="J292" s="95"/>
      <c r="L292" s="95"/>
      <c r="M292" s="95"/>
      <c r="O292" s="95"/>
      <c r="P292" s="95"/>
      <c r="Q292" s="95"/>
      <c r="S292" s="95"/>
      <c r="T292" s="95"/>
      <c r="X292" s="95"/>
      <c r="Y292" s="95"/>
      <c r="AA292" s="95"/>
      <c r="AB292" s="95"/>
      <c r="AC292" s="95"/>
      <c r="AD292" s="95"/>
      <c r="AE292" s="95"/>
      <c r="AF292" s="95"/>
      <c r="AH292" s="95"/>
    </row>
    <row r="293" spans="8:34" ht="15" x14ac:dyDescent="0.2">
      <c r="H293" s="95"/>
      <c r="J293" s="95"/>
      <c r="L293" s="95"/>
      <c r="M293" s="95"/>
      <c r="O293" s="95"/>
      <c r="P293" s="95"/>
      <c r="Q293" s="95"/>
      <c r="S293" s="95"/>
      <c r="T293" s="95"/>
      <c r="X293" s="95"/>
      <c r="Y293" s="95"/>
      <c r="AA293" s="95"/>
      <c r="AB293" s="95"/>
      <c r="AC293" s="95"/>
      <c r="AD293" s="95"/>
      <c r="AE293" s="95"/>
      <c r="AF293" s="95"/>
      <c r="AH293" s="95"/>
    </row>
    <row r="294" spans="8:34" ht="15" x14ac:dyDescent="0.2">
      <c r="H294" s="95"/>
      <c r="J294" s="95"/>
      <c r="L294" s="95"/>
      <c r="M294" s="95"/>
      <c r="O294" s="95"/>
      <c r="P294" s="95"/>
      <c r="Q294" s="95"/>
      <c r="S294" s="95"/>
      <c r="T294" s="95"/>
      <c r="X294" s="95"/>
      <c r="Y294" s="95"/>
      <c r="AA294" s="95"/>
      <c r="AB294" s="95"/>
      <c r="AC294" s="95"/>
      <c r="AD294" s="95"/>
      <c r="AE294" s="95"/>
      <c r="AF294" s="95"/>
      <c r="AH294" s="95"/>
    </row>
    <row r="295" spans="8:34" ht="15" x14ac:dyDescent="0.2">
      <c r="H295" s="95"/>
      <c r="J295" s="95"/>
      <c r="L295" s="95"/>
      <c r="M295" s="95"/>
      <c r="O295" s="95"/>
      <c r="P295" s="95"/>
      <c r="Q295" s="95"/>
      <c r="S295" s="95"/>
      <c r="T295" s="95"/>
      <c r="X295" s="95"/>
      <c r="Y295" s="95"/>
      <c r="AA295" s="95"/>
      <c r="AB295" s="95"/>
      <c r="AC295" s="95"/>
      <c r="AD295" s="95"/>
      <c r="AE295" s="95"/>
      <c r="AF295" s="95"/>
      <c r="AH295" s="95"/>
    </row>
    <row r="296" spans="8:34" ht="15" x14ac:dyDescent="0.2">
      <c r="H296" s="95"/>
      <c r="J296" s="95"/>
      <c r="L296" s="95"/>
      <c r="M296" s="95"/>
      <c r="O296" s="95"/>
      <c r="P296" s="95"/>
      <c r="Q296" s="95"/>
      <c r="S296" s="95"/>
      <c r="T296" s="95"/>
      <c r="X296" s="95"/>
      <c r="Y296" s="95"/>
      <c r="AA296" s="95"/>
      <c r="AB296" s="95"/>
      <c r="AC296" s="95"/>
      <c r="AD296" s="95"/>
      <c r="AE296" s="95"/>
      <c r="AF296" s="95"/>
      <c r="AH296" s="95"/>
    </row>
    <row r="297" spans="8:34" ht="15" x14ac:dyDescent="0.2">
      <c r="H297" s="95"/>
      <c r="J297" s="95"/>
      <c r="L297" s="95"/>
      <c r="M297" s="95"/>
      <c r="O297" s="95"/>
      <c r="P297" s="95"/>
      <c r="Q297" s="95"/>
      <c r="S297" s="95"/>
      <c r="T297" s="95"/>
      <c r="X297" s="95"/>
      <c r="Y297" s="95"/>
      <c r="AA297" s="95"/>
      <c r="AB297" s="95"/>
      <c r="AC297" s="95"/>
      <c r="AD297" s="95"/>
      <c r="AE297" s="95"/>
      <c r="AF297" s="95"/>
      <c r="AH297" s="95"/>
    </row>
    <row r="298" spans="8:34" ht="15" x14ac:dyDescent="0.2">
      <c r="H298" s="95"/>
      <c r="J298" s="95"/>
      <c r="L298" s="95"/>
      <c r="M298" s="95"/>
      <c r="O298" s="95"/>
      <c r="P298" s="95"/>
      <c r="Q298" s="95"/>
      <c r="S298" s="95"/>
      <c r="T298" s="95"/>
      <c r="X298" s="95"/>
      <c r="Y298" s="95"/>
      <c r="AA298" s="95"/>
      <c r="AB298" s="95"/>
      <c r="AC298" s="95"/>
      <c r="AD298" s="95"/>
      <c r="AE298" s="95"/>
      <c r="AF298" s="95"/>
      <c r="AH298" s="95"/>
    </row>
    <row r="299" spans="8:34" ht="15" x14ac:dyDescent="0.2">
      <c r="H299" s="95"/>
      <c r="J299" s="95"/>
      <c r="L299" s="95"/>
      <c r="M299" s="95"/>
      <c r="O299" s="95"/>
      <c r="P299" s="95"/>
      <c r="Q299" s="95"/>
      <c r="S299" s="95"/>
      <c r="T299" s="95"/>
      <c r="X299" s="95"/>
      <c r="Y299" s="95"/>
      <c r="AA299" s="95"/>
      <c r="AB299" s="95"/>
      <c r="AC299" s="95"/>
      <c r="AD299" s="95"/>
      <c r="AE299" s="95"/>
      <c r="AF299" s="95"/>
      <c r="AH299" s="95"/>
    </row>
    <row r="300" spans="8:34" ht="15" x14ac:dyDescent="0.2">
      <c r="H300" s="95"/>
      <c r="J300" s="95"/>
      <c r="L300" s="95"/>
      <c r="M300" s="95"/>
      <c r="O300" s="95"/>
      <c r="P300" s="95"/>
      <c r="Q300" s="95"/>
      <c r="S300" s="95"/>
      <c r="T300" s="95"/>
      <c r="X300" s="95"/>
      <c r="Y300" s="95"/>
      <c r="AA300" s="95"/>
      <c r="AB300" s="95"/>
      <c r="AC300" s="95"/>
      <c r="AD300" s="95"/>
      <c r="AE300" s="95"/>
      <c r="AF300" s="95"/>
      <c r="AH300" s="95"/>
    </row>
    <row r="301" spans="8:34" ht="15" x14ac:dyDescent="0.2">
      <c r="H301" s="95"/>
      <c r="J301" s="95"/>
      <c r="L301" s="95"/>
      <c r="M301" s="95"/>
      <c r="O301" s="95"/>
      <c r="P301" s="95"/>
      <c r="Q301" s="95"/>
      <c r="S301" s="95"/>
      <c r="T301" s="95"/>
      <c r="X301" s="95"/>
      <c r="Y301" s="95"/>
      <c r="AA301" s="95"/>
      <c r="AB301" s="95"/>
      <c r="AC301" s="95"/>
      <c r="AD301" s="95"/>
      <c r="AE301" s="95"/>
      <c r="AF301" s="95"/>
      <c r="AH301" s="95"/>
    </row>
    <row r="302" spans="8:34" ht="15" x14ac:dyDescent="0.2">
      <c r="H302" s="95"/>
      <c r="J302" s="95"/>
      <c r="L302" s="95"/>
      <c r="M302" s="95"/>
      <c r="O302" s="95"/>
      <c r="P302" s="95"/>
      <c r="Q302" s="95"/>
      <c r="S302" s="95"/>
      <c r="T302" s="95"/>
      <c r="X302" s="95"/>
      <c r="Y302" s="95"/>
      <c r="AA302" s="95"/>
      <c r="AB302" s="95"/>
      <c r="AC302" s="95"/>
      <c r="AD302" s="95"/>
      <c r="AE302" s="95"/>
      <c r="AF302" s="95"/>
      <c r="AH302" s="95"/>
    </row>
    <row r="303" spans="8:34" ht="15" x14ac:dyDescent="0.2">
      <c r="H303" s="95"/>
      <c r="J303" s="95"/>
      <c r="L303" s="95"/>
      <c r="M303" s="95"/>
      <c r="O303" s="95"/>
      <c r="P303" s="95"/>
      <c r="Q303" s="95"/>
      <c r="S303" s="95"/>
      <c r="T303" s="95"/>
      <c r="X303" s="95"/>
      <c r="Y303" s="95"/>
      <c r="AA303" s="95"/>
      <c r="AB303" s="95"/>
      <c r="AC303" s="95"/>
      <c r="AD303" s="95"/>
      <c r="AE303" s="95"/>
      <c r="AF303" s="95"/>
      <c r="AH303" s="95"/>
    </row>
    <row r="304" spans="8:34" ht="15" x14ac:dyDescent="0.2">
      <c r="H304" s="95"/>
      <c r="J304" s="95"/>
      <c r="L304" s="95"/>
      <c r="M304" s="95"/>
      <c r="O304" s="95"/>
      <c r="P304" s="95"/>
      <c r="Q304" s="95"/>
      <c r="S304" s="95"/>
      <c r="T304" s="95"/>
      <c r="X304" s="95"/>
      <c r="Y304" s="95"/>
      <c r="AA304" s="95"/>
      <c r="AB304" s="95"/>
      <c r="AC304" s="95"/>
      <c r="AD304" s="95"/>
      <c r="AE304" s="95"/>
      <c r="AF304" s="95"/>
      <c r="AH304" s="95"/>
    </row>
    <row r="305" spans="8:34" ht="15" x14ac:dyDescent="0.2">
      <c r="H305" s="95"/>
      <c r="J305" s="95"/>
      <c r="L305" s="95"/>
      <c r="M305" s="95"/>
      <c r="O305" s="95"/>
      <c r="P305" s="95"/>
      <c r="Q305" s="95"/>
      <c r="S305" s="95"/>
      <c r="T305" s="95"/>
      <c r="X305" s="95"/>
      <c r="Y305" s="95"/>
      <c r="AA305" s="95"/>
      <c r="AB305" s="95"/>
      <c r="AC305" s="95"/>
      <c r="AD305" s="95"/>
      <c r="AE305" s="95"/>
      <c r="AF305" s="95"/>
      <c r="AH305" s="95"/>
    </row>
    <row r="306" spans="8:34" ht="15" x14ac:dyDescent="0.2">
      <c r="H306" s="95"/>
      <c r="J306" s="95"/>
      <c r="L306" s="95"/>
      <c r="M306" s="95"/>
      <c r="O306" s="95"/>
      <c r="P306" s="95"/>
      <c r="Q306" s="95"/>
      <c r="S306" s="95"/>
      <c r="T306" s="95"/>
      <c r="X306" s="95"/>
      <c r="Y306" s="95"/>
      <c r="AA306" s="95"/>
      <c r="AB306" s="95"/>
      <c r="AC306" s="95"/>
      <c r="AD306" s="95"/>
      <c r="AE306" s="95"/>
      <c r="AF306" s="95"/>
      <c r="AH306" s="95"/>
    </row>
    <row r="307" spans="8:34" ht="15" x14ac:dyDescent="0.2">
      <c r="H307" s="95"/>
      <c r="J307" s="95"/>
      <c r="L307" s="95"/>
      <c r="M307" s="95"/>
      <c r="O307" s="95"/>
      <c r="P307" s="95"/>
      <c r="Q307" s="95"/>
      <c r="S307" s="95"/>
      <c r="T307" s="95"/>
      <c r="X307" s="95"/>
      <c r="Y307" s="95"/>
      <c r="AA307" s="95"/>
      <c r="AB307" s="95"/>
      <c r="AC307" s="95"/>
      <c r="AD307" s="95"/>
      <c r="AE307" s="95"/>
      <c r="AF307" s="95"/>
      <c r="AH307" s="95"/>
    </row>
    <row r="308" spans="8:34" ht="15" x14ac:dyDescent="0.2">
      <c r="H308" s="95"/>
      <c r="J308" s="95"/>
      <c r="L308" s="95"/>
      <c r="M308" s="95"/>
      <c r="O308" s="95"/>
      <c r="P308" s="95"/>
      <c r="Q308" s="95"/>
      <c r="S308" s="95"/>
      <c r="T308" s="95"/>
      <c r="X308" s="95"/>
      <c r="Y308" s="95"/>
      <c r="AA308" s="95"/>
      <c r="AB308" s="95"/>
      <c r="AC308" s="95"/>
      <c r="AD308" s="95"/>
      <c r="AE308" s="95"/>
      <c r="AF308" s="95"/>
      <c r="AH308" s="95"/>
    </row>
    <row r="309" spans="8:34" ht="15" x14ac:dyDescent="0.2">
      <c r="H309" s="95"/>
      <c r="J309" s="95"/>
      <c r="L309" s="95"/>
      <c r="M309" s="95"/>
      <c r="O309" s="95"/>
      <c r="P309" s="95"/>
      <c r="Q309" s="95"/>
      <c r="S309" s="95"/>
      <c r="T309" s="95"/>
      <c r="X309" s="95"/>
      <c r="Y309" s="95"/>
      <c r="AA309" s="95"/>
      <c r="AB309" s="95"/>
      <c r="AC309" s="95"/>
      <c r="AD309" s="95"/>
      <c r="AE309" s="95"/>
      <c r="AF309" s="95"/>
      <c r="AH309" s="95"/>
    </row>
    <row r="310" spans="8:34" ht="15" x14ac:dyDescent="0.2">
      <c r="H310" s="95"/>
      <c r="J310" s="95"/>
      <c r="L310" s="95"/>
      <c r="M310" s="95"/>
      <c r="O310" s="95"/>
      <c r="P310" s="95"/>
      <c r="Q310" s="95"/>
      <c r="S310" s="95"/>
      <c r="T310" s="95"/>
      <c r="X310" s="95"/>
      <c r="Y310" s="95"/>
      <c r="AA310" s="95"/>
      <c r="AB310" s="95"/>
      <c r="AC310" s="95"/>
      <c r="AD310" s="95"/>
      <c r="AE310" s="95"/>
      <c r="AF310" s="95"/>
      <c r="AH310" s="95"/>
    </row>
    <row r="311" spans="8:34" ht="15" x14ac:dyDescent="0.2">
      <c r="H311" s="95"/>
      <c r="J311" s="95"/>
      <c r="L311" s="95"/>
      <c r="M311" s="95"/>
      <c r="O311" s="95"/>
      <c r="P311" s="95"/>
      <c r="Q311" s="95"/>
      <c r="S311" s="95"/>
      <c r="T311" s="95"/>
      <c r="X311" s="95"/>
      <c r="Y311" s="95"/>
      <c r="AA311" s="95"/>
      <c r="AB311" s="95"/>
      <c r="AC311" s="95"/>
      <c r="AD311" s="95"/>
      <c r="AE311" s="95"/>
      <c r="AF311" s="95"/>
      <c r="AH311" s="95"/>
    </row>
    <row r="312" spans="8:34" ht="15" x14ac:dyDescent="0.2">
      <c r="H312" s="95"/>
      <c r="J312" s="95"/>
      <c r="L312" s="95"/>
      <c r="M312" s="95"/>
      <c r="O312" s="95"/>
      <c r="P312" s="95"/>
      <c r="Q312" s="95"/>
      <c r="S312" s="95"/>
      <c r="T312" s="95"/>
      <c r="X312" s="95"/>
      <c r="Y312" s="95"/>
      <c r="AA312" s="95"/>
      <c r="AB312" s="95"/>
      <c r="AC312" s="95"/>
      <c r="AD312" s="95"/>
      <c r="AE312" s="95"/>
      <c r="AF312" s="95"/>
      <c r="AH312" s="95"/>
    </row>
    <row r="313" spans="8:34" ht="15" x14ac:dyDescent="0.2">
      <c r="H313" s="95"/>
      <c r="J313" s="95"/>
      <c r="L313" s="95"/>
      <c r="M313" s="95"/>
      <c r="O313" s="95"/>
      <c r="P313" s="95"/>
      <c r="Q313" s="95"/>
      <c r="S313" s="95"/>
      <c r="T313" s="95"/>
      <c r="X313" s="95"/>
      <c r="Y313" s="95"/>
      <c r="AA313" s="95"/>
      <c r="AB313" s="95"/>
      <c r="AC313" s="95"/>
      <c r="AD313" s="95"/>
      <c r="AE313" s="95"/>
      <c r="AF313" s="95"/>
      <c r="AH313" s="95"/>
    </row>
    <row r="314" spans="8:34" ht="15" x14ac:dyDescent="0.2">
      <c r="H314" s="95"/>
      <c r="J314" s="95"/>
      <c r="L314" s="95"/>
      <c r="M314" s="95"/>
      <c r="O314" s="95"/>
      <c r="P314" s="95"/>
      <c r="Q314" s="95"/>
      <c r="S314" s="95"/>
      <c r="T314" s="95"/>
      <c r="X314" s="95"/>
      <c r="Y314" s="95"/>
      <c r="AA314" s="95"/>
      <c r="AB314" s="95"/>
      <c r="AC314" s="95"/>
      <c r="AD314" s="95"/>
      <c r="AE314" s="95"/>
      <c r="AF314" s="95"/>
      <c r="AH314" s="95"/>
    </row>
    <row r="315" spans="8:34" ht="15" x14ac:dyDescent="0.2">
      <c r="H315" s="95"/>
      <c r="J315" s="95"/>
      <c r="L315" s="95"/>
      <c r="M315" s="95"/>
      <c r="O315" s="95"/>
      <c r="P315" s="95"/>
      <c r="Q315" s="95"/>
      <c r="S315" s="95"/>
      <c r="T315" s="95"/>
      <c r="X315" s="95"/>
      <c r="Y315" s="95"/>
      <c r="AA315" s="95"/>
      <c r="AB315" s="95"/>
      <c r="AC315" s="95"/>
      <c r="AD315" s="95"/>
      <c r="AE315" s="95"/>
      <c r="AF315" s="95"/>
      <c r="AH315" s="95"/>
    </row>
    <row r="316" spans="8:34" ht="15" x14ac:dyDescent="0.2">
      <c r="H316" s="95"/>
      <c r="J316" s="95"/>
      <c r="L316" s="95"/>
      <c r="M316" s="95"/>
      <c r="O316" s="95"/>
      <c r="P316" s="95"/>
      <c r="Q316" s="95"/>
      <c r="S316" s="95"/>
      <c r="T316" s="95"/>
      <c r="X316" s="95"/>
      <c r="Y316" s="95"/>
      <c r="AA316" s="95"/>
      <c r="AB316" s="95"/>
      <c r="AC316" s="95"/>
      <c r="AD316" s="95"/>
      <c r="AE316" s="95"/>
      <c r="AF316" s="95"/>
      <c r="AH316" s="95"/>
    </row>
    <row r="317" spans="8:34" ht="15" x14ac:dyDescent="0.2">
      <c r="H317" s="95"/>
      <c r="J317" s="95"/>
      <c r="L317" s="95"/>
      <c r="M317" s="95"/>
      <c r="O317" s="95"/>
      <c r="P317" s="95"/>
      <c r="Q317" s="95"/>
      <c r="S317" s="95"/>
      <c r="T317" s="95"/>
      <c r="X317" s="95"/>
      <c r="Y317" s="95"/>
      <c r="AA317" s="95"/>
      <c r="AB317" s="95"/>
      <c r="AC317" s="95"/>
      <c r="AD317" s="95"/>
      <c r="AE317" s="95"/>
      <c r="AF317" s="95"/>
      <c r="AH317" s="95"/>
    </row>
    <row r="318" spans="8:34" ht="15" x14ac:dyDescent="0.2">
      <c r="H318" s="95"/>
      <c r="J318" s="95"/>
      <c r="L318" s="95"/>
      <c r="M318" s="95"/>
      <c r="O318" s="95"/>
      <c r="P318" s="95"/>
      <c r="Q318" s="95"/>
      <c r="S318" s="95"/>
      <c r="T318" s="95"/>
      <c r="X318" s="95"/>
      <c r="Y318" s="95"/>
      <c r="AA318" s="95"/>
      <c r="AB318" s="95"/>
      <c r="AC318" s="95"/>
      <c r="AD318" s="95"/>
      <c r="AE318" s="95"/>
      <c r="AF318" s="95"/>
      <c r="AH318" s="95"/>
    </row>
    <row r="319" spans="8:34" ht="15" x14ac:dyDescent="0.2">
      <c r="H319" s="95"/>
      <c r="J319" s="95"/>
      <c r="L319" s="95"/>
      <c r="M319" s="95"/>
      <c r="O319" s="95"/>
      <c r="P319" s="95"/>
      <c r="Q319" s="95"/>
      <c r="S319" s="95"/>
      <c r="T319" s="95"/>
      <c r="X319" s="95"/>
      <c r="Y319" s="95"/>
      <c r="AA319" s="95"/>
      <c r="AB319" s="95"/>
      <c r="AC319" s="95"/>
      <c r="AD319" s="95"/>
      <c r="AE319" s="95"/>
      <c r="AF319" s="95"/>
      <c r="AH319" s="95"/>
    </row>
    <row r="320" spans="8:34" ht="15" x14ac:dyDescent="0.2">
      <c r="H320" s="95"/>
      <c r="J320" s="95"/>
      <c r="L320" s="95"/>
      <c r="M320" s="95"/>
      <c r="O320" s="95"/>
      <c r="P320" s="95"/>
      <c r="Q320" s="95"/>
      <c r="S320" s="95"/>
      <c r="T320" s="95"/>
      <c r="X320" s="95"/>
      <c r="Y320" s="95"/>
      <c r="AA320" s="95"/>
      <c r="AB320" s="95"/>
      <c r="AC320" s="95"/>
      <c r="AD320" s="95"/>
      <c r="AE320" s="95"/>
      <c r="AF320" s="95"/>
      <c r="AH320" s="95"/>
    </row>
    <row r="321" spans="8:34" ht="15" x14ac:dyDescent="0.2">
      <c r="H321" s="95"/>
      <c r="J321" s="95"/>
      <c r="L321" s="95"/>
      <c r="M321" s="95"/>
      <c r="O321" s="95"/>
      <c r="P321" s="95"/>
      <c r="Q321" s="95"/>
      <c r="S321" s="95"/>
      <c r="T321" s="95"/>
      <c r="X321" s="95"/>
      <c r="Y321" s="95"/>
      <c r="AA321" s="95"/>
      <c r="AB321" s="95"/>
      <c r="AC321" s="95"/>
      <c r="AD321" s="95"/>
      <c r="AE321" s="95"/>
      <c r="AF321" s="95"/>
      <c r="AH321" s="95"/>
    </row>
    <row r="322" spans="8:34" ht="15" x14ac:dyDescent="0.2">
      <c r="H322" s="95"/>
      <c r="J322" s="95"/>
      <c r="L322" s="95"/>
      <c r="M322" s="95"/>
      <c r="O322" s="95"/>
      <c r="P322" s="95"/>
      <c r="Q322" s="95"/>
      <c r="S322" s="95"/>
      <c r="T322" s="95"/>
      <c r="X322" s="95"/>
      <c r="Y322" s="95"/>
      <c r="AA322" s="95"/>
      <c r="AB322" s="95"/>
      <c r="AC322" s="95"/>
      <c r="AD322" s="95"/>
      <c r="AE322" s="95"/>
      <c r="AF322" s="95"/>
      <c r="AH322" s="95"/>
    </row>
    <row r="323" spans="8:34" ht="15" x14ac:dyDescent="0.2">
      <c r="H323" s="95"/>
      <c r="J323" s="95"/>
      <c r="L323" s="95"/>
      <c r="M323" s="95"/>
      <c r="O323" s="95"/>
      <c r="P323" s="95"/>
      <c r="Q323" s="95"/>
      <c r="S323" s="95"/>
      <c r="T323" s="95"/>
      <c r="X323" s="95"/>
      <c r="Y323" s="95"/>
      <c r="AA323" s="95"/>
      <c r="AB323" s="95"/>
      <c r="AC323" s="95"/>
      <c r="AD323" s="95"/>
      <c r="AE323" s="95"/>
      <c r="AF323" s="95"/>
      <c r="AH323" s="95"/>
    </row>
    <row r="324" spans="8:34" ht="15" x14ac:dyDescent="0.2">
      <c r="H324" s="95"/>
      <c r="J324" s="95"/>
      <c r="L324" s="95"/>
      <c r="M324" s="95"/>
      <c r="O324" s="95"/>
      <c r="P324" s="95"/>
      <c r="Q324" s="95"/>
      <c r="S324" s="95"/>
      <c r="T324" s="95"/>
      <c r="X324" s="95"/>
      <c r="Y324" s="95"/>
      <c r="AA324" s="95"/>
      <c r="AB324" s="95"/>
      <c r="AC324" s="95"/>
      <c r="AD324" s="95"/>
      <c r="AE324" s="95"/>
      <c r="AF324" s="95"/>
      <c r="AH324" s="95"/>
    </row>
    <row r="325" spans="8:34" ht="15" x14ac:dyDescent="0.2">
      <c r="H325" s="95"/>
      <c r="J325" s="95"/>
      <c r="L325" s="95"/>
      <c r="M325" s="95"/>
      <c r="O325" s="95"/>
      <c r="P325" s="95"/>
      <c r="Q325" s="95"/>
      <c r="S325" s="95"/>
      <c r="T325" s="95"/>
      <c r="X325" s="95"/>
      <c r="Y325" s="95"/>
      <c r="AA325" s="95"/>
      <c r="AB325" s="95"/>
      <c r="AC325" s="95"/>
      <c r="AD325" s="95"/>
      <c r="AE325" s="95"/>
      <c r="AF325" s="95"/>
      <c r="AH325" s="95"/>
    </row>
    <row r="326" spans="8:34" ht="15" x14ac:dyDescent="0.2">
      <c r="H326" s="95"/>
      <c r="J326" s="95"/>
      <c r="L326" s="95"/>
      <c r="M326" s="95"/>
      <c r="O326" s="95"/>
      <c r="P326" s="95"/>
      <c r="Q326" s="95"/>
      <c r="S326" s="95"/>
      <c r="T326" s="95"/>
      <c r="X326" s="95"/>
      <c r="Y326" s="95"/>
      <c r="AA326" s="95"/>
      <c r="AB326" s="95"/>
      <c r="AC326" s="95"/>
      <c r="AD326" s="95"/>
      <c r="AE326" s="95"/>
      <c r="AF326" s="95"/>
      <c r="AH326" s="95"/>
    </row>
    <row r="327" spans="8:34" ht="15" x14ac:dyDescent="0.2">
      <c r="H327" s="95"/>
      <c r="J327" s="95"/>
      <c r="L327" s="95"/>
      <c r="M327" s="95"/>
      <c r="O327" s="95"/>
      <c r="P327" s="95"/>
      <c r="Q327" s="95"/>
      <c r="S327" s="95"/>
      <c r="T327" s="95"/>
      <c r="X327" s="95"/>
      <c r="Y327" s="95"/>
      <c r="AA327" s="95"/>
      <c r="AB327" s="95"/>
      <c r="AC327" s="95"/>
      <c r="AD327" s="95"/>
      <c r="AE327" s="95"/>
      <c r="AF327" s="95"/>
      <c r="AH327" s="95"/>
    </row>
    <row r="328" spans="8:34" ht="15" x14ac:dyDescent="0.2">
      <c r="H328" s="95"/>
      <c r="J328" s="95"/>
      <c r="L328" s="95"/>
      <c r="M328" s="95"/>
      <c r="O328" s="95"/>
      <c r="P328" s="95"/>
      <c r="Q328" s="95"/>
      <c r="S328" s="95"/>
      <c r="T328" s="95"/>
      <c r="X328" s="95"/>
      <c r="Y328" s="95"/>
      <c r="AA328" s="95"/>
      <c r="AB328" s="95"/>
      <c r="AC328" s="95"/>
      <c r="AD328" s="95"/>
      <c r="AE328" s="95"/>
      <c r="AF328" s="95"/>
      <c r="AH328" s="95"/>
    </row>
    <row r="329" spans="8:34" ht="15" x14ac:dyDescent="0.2">
      <c r="H329" s="95"/>
      <c r="J329" s="95"/>
      <c r="L329" s="95"/>
      <c r="M329" s="95"/>
      <c r="O329" s="95"/>
      <c r="P329" s="95"/>
      <c r="Q329" s="95"/>
      <c r="S329" s="95"/>
      <c r="T329" s="95"/>
      <c r="X329" s="95"/>
      <c r="Y329" s="95"/>
      <c r="AA329" s="95"/>
      <c r="AB329" s="95"/>
      <c r="AC329" s="95"/>
      <c r="AD329" s="95"/>
      <c r="AE329" s="95"/>
      <c r="AF329" s="95"/>
      <c r="AH329" s="95"/>
    </row>
    <row r="330" spans="8:34" ht="15" x14ac:dyDescent="0.2">
      <c r="H330" s="95"/>
      <c r="J330" s="95"/>
      <c r="L330" s="95"/>
      <c r="M330" s="95"/>
      <c r="O330" s="95"/>
      <c r="P330" s="95"/>
      <c r="Q330" s="95"/>
      <c r="S330" s="95"/>
      <c r="T330" s="95"/>
      <c r="X330" s="95"/>
      <c r="Y330" s="95"/>
      <c r="AA330" s="95"/>
      <c r="AB330" s="95"/>
      <c r="AC330" s="95"/>
      <c r="AD330" s="95"/>
      <c r="AE330" s="95"/>
      <c r="AF330" s="95"/>
      <c r="AH330" s="95"/>
    </row>
    <row r="331" spans="8:34" ht="15" x14ac:dyDescent="0.2">
      <c r="H331" s="95"/>
      <c r="J331" s="95"/>
      <c r="L331" s="95"/>
      <c r="M331" s="95"/>
      <c r="O331" s="95"/>
      <c r="P331" s="95"/>
      <c r="Q331" s="95"/>
      <c r="S331" s="95"/>
      <c r="T331" s="95"/>
      <c r="X331" s="95"/>
      <c r="Y331" s="95"/>
      <c r="AA331" s="95"/>
      <c r="AB331" s="95"/>
      <c r="AC331" s="95"/>
      <c r="AD331" s="95"/>
      <c r="AE331" s="95"/>
      <c r="AF331" s="95"/>
      <c r="AH331" s="95"/>
    </row>
    <row r="332" spans="8:34" ht="15" x14ac:dyDescent="0.2">
      <c r="H332" s="95"/>
      <c r="J332" s="95"/>
      <c r="L332" s="95"/>
      <c r="M332" s="95"/>
      <c r="O332" s="95"/>
      <c r="P332" s="95"/>
      <c r="Q332" s="95"/>
      <c r="S332" s="95"/>
      <c r="T332" s="95"/>
      <c r="X332" s="95"/>
      <c r="Y332" s="95"/>
      <c r="AA332" s="95"/>
      <c r="AB332" s="95"/>
      <c r="AC332" s="95"/>
      <c r="AD332" s="95"/>
      <c r="AE332" s="95"/>
      <c r="AF332" s="95"/>
      <c r="AH332" s="95"/>
    </row>
    <row r="333" spans="8:34" ht="15" x14ac:dyDescent="0.2">
      <c r="H333" s="95"/>
      <c r="J333" s="95"/>
      <c r="L333" s="95"/>
      <c r="M333" s="95"/>
      <c r="O333" s="95"/>
      <c r="P333" s="95"/>
      <c r="Q333" s="95"/>
      <c r="S333" s="95"/>
      <c r="T333" s="95"/>
      <c r="X333" s="95"/>
      <c r="Y333" s="95"/>
      <c r="AA333" s="95"/>
      <c r="AB333" s="95"/>
      <c r="AC333" s="95"/>
      <c r="AD333" s="95"/>
      <c r="AE333" s="95"/>
      <c r="AF333" s="95"/>
      <c r="AH333" s="95"/>
    </row>
    <row r="334" spans="8:34" ht="15" x14ac:dyDescent="0.2">
      <c r="H334" s="95"/>
      <c r="J334" s="95"/>
      <c r="L334" s="95"/>
      <c r="M334" s="95"/>
      <c r="O334" s="95"/>
      <c r="P334" s="95"/>
      <c r="Q334" s="95"/>
      <c r="S334" s="95"/>
      <c r="T334" s="95"/>
      <c r="X334" s="95"/>
      <c r="Y334" s="95"/>
      <c r="AA334" s="95"/>
      <c r="AB334" s="95"/>
      <c r="AC334" s="95"/>
      <c r="AD334" s="95"/>
      <c r="AE334" s="95"/>
      <c r="AF334" s="95"/>
      <c r="AH334" s="95"/>
    </row>
    <row r="335" spans="8:34" ht="15" x14ac:dyDescent="0.2">
      <c r="H335" s="95"/>
      <c r="J335" s="95"/>
      <c r="L335" s="95"/>
      <c r="M335" s="95"/>
      <c r="O335" s="95"/>
      <c r="P335" s="95"/>
      <c r="Q335" s="95"/>
      <c r="S335" s="95"/>
      <c r="T335" s="95"/>
      <c r="X335" s="95"/>
      <c r="Y335" s="95"/>
      <c r="AA335" s="95"/>
      <c r="AB335" s="95"/>
      <c r="AC335" s="95"/>
      <c r="AD335" s="95"/>
      <c r="AE335" s="95"/>
      <c r="AF335" s="95"/>
      <c r="AH335" s="95"/>
    </row>
    <row r="336" spans="8:34" ht="15" x14ac:dyDescent="0.2">
      <c r="H336" s="95"/>
      <c r="J336" s="95"/>
      <c r="L336" s="95"/>
      <c r="M336" s="95"/>
      <c r="O336" s="95"/>
      <c r="P336" s="95"/>
      <c r="Q336" s="95"/>
      <c r="S336" s="95"/>
      <c r="T336" s="95"/>
      <c r="X336" s="95"/>
      <c r="Y336" s="95"/>
      <c r="AA336" s="95"/>
      <c r="AB336" s="95"/>
      <c r="AC336" s="95"/>
      <c r="AD336" s="95"/>
      <c r="AE336" s="95"/>
      <c r="AF336" s="95"/>
      <c r="AH336" s="95"/>
    </row>
    <row r="337" spans="8:34" ht="15" x14ac:dyDescent="0.2">
      <c r="H337" s="95"/>
      <c r="J337" s="95"/>
      <c r="L337" s="95"/>
      <c r="M337" s="95"/>
      <c r="O337" s="95"/>
      <c r="P337" s="95"/>
      <c r="Q337" s="95"/>
      <c r="S337" s="95"/>
      <c r="T337" s="95"/>
      <c r="X337" s="95"/>
      <c r="Y337" s="95"/>
      <c r="AA337" s="95"/>
      <c r="AB337" s="95"/>
      <c r="AC337" s="95"/>
      <c r="AD337" s="95"/>
      <c r="AE337" s="95"/>
      <c r="AF337" s="95"/>
      <c r="AH337" s="95"/>
    </row>
    <row r="338" spans="8:34" ht="15" x14ac:dyDescent="0.2">
      <c r="H338" s="95"/>
      <c r="J338" s="95"/>
      <c r="L338" s="95"/>
      <c r="M338" s="95"/>
      <c r="O338" s="95"/>
      <c r="P338" s="95"/>
      <c r="Q338" s="95"/>
      <c r="S338" s="95"/>
      <c r="T338" s="95"/>
      <c r="X338" s="95"/>
      <c r="Y338" s="95"/>
      <c r="AA338" s="95"/>
      <c r="AB338" s="95"/>
      <c r="AC338" s="95"/>
      <c r="AD338" s="95"/>
      <c r="AE338" s="95"/>
      <c r="AF338" s="95"/>
      <c r="AH338" s="95"/>
    </row>
    <row r="339" spans="8:34" ht="15" x14ac:dyDescent="0.2">
      <c r="H339" s="95"/>
      <c r="J339" s="95"/>
      <c r="L339" s="95"/>
      <c r="M339" s="95"/>
      <c r="O339" s="95"/>
      <c r="P339" s="95"/>
      <c r="Q339" s="95"/>
      <c r="S339" s="95"/>
      <c r="T339" s="95"/>
      <c r="X339" s="95"/>
      <c r="Y339" s="95"/>
      <c r="AA339" s="95"/>
      <c r="AB339" s="95"/>
      <c r="AC339" s="95"/>
      <c r="AD339" s="95"/>
      <c r="AE339" s="95"/>
      <c r="AF339" s="95"/>
      <c r="AH339" s="95"/>
    </row>
    <row r="340" spans="8:34" ht="15" x14ac:dyDescent="0.2">
      <c r="H340" s="95"/>
      <c r="J340" s="95"/>
      <c r="L340" s="95"/>
      <c r="M340" s="95"/>
      <c r="O340" s="95"/>
      <c r="P340" s="95"/>
      <c r="Q340" s="95"/>
      <c r="S340" s="95"/>
      <c r="T340" s="95"/>
      <c r="X340" s="95"/>
      <c r="Y340" s="95"/>
      <c r="AA340" s="95"/>
      <c r="AB340" s="95"/>
      <c r="AC340" s="95"/>
      <c r="AD340" s="95"/>
      <c r="AE340" s="95"/>
      <c r="AF340" s="95"/>
      <c r="AH340" s="95"/>
    </row>
    <row r="341" spans="8:34" ht="15" x14ac:dyDescent="0.2">
      <c r="H341" s="95"/>
      <c r="J341" s="95"/>
      <c r="L341" s="95"/>
      <c r="M341" s="95"/>
      <c r="O341" s="95"/>
      <c r="P341" s="95"/>
      <c r="Q341" s="95"/>
      <c r="S341" s="95"/>
      <c r="T341" s="95"/>
      <c r="X341" s="95"/>
      <c r="Y341" s="95"/>
      <c r="AA341" s="95"/>
      <c r="AB341" s="95"/>
      <c r="AC341" s="95"/>
      <c r="AD341" s="95"/>
      <c r="AE341" s="95"/>
      <c r="AF341" s="95"/>
      <c r="AH341" s="95"/>
    </row>
    <row r="342" spans="8:34" ht="15" x14ac:dyDescent="0.2">
      <c r="H342" s="95"/>
      <c r="J342" s="95"/>
      <c r="L342" s="95"/>
      <c r="M342" s="95"/>
      <c r="O342" s="95"/>
      <c r="P342" s="95"/>
      <c r="Q342" s="95"/>
      <c r="S342" s="95"/>
      <c r="T342" s="95"/>
      <c r="X342" s="95"/>
      <c r="Y342" s="95"/>
      <c r="AA342" s="95"/>
      <c r="AB342" s="95"/>
      <c r="AC342" s="95"/>
      <c r="AD342" s="95"/>
      <c r="AE342" s="95"/>
      <c r="AF342" s="95"/>
      <c r="AH342" s="95"/>
    </row>
    <row r="343" spans="8:34" ht="15" x14ac:dyDescent="0.2">
      <c r="H343" s="95"/>
      <c r="J343" s="95"/>
      <c r="L343" s="95"/>
      <c r="M343" s="95"/>
      <c r="O343" s="95"/>
      <c r="P343" s="95"/>
      <c r="Q343" s="95"/>
      <c r="S343" s="95"/>
      <c r="T343" s="95"/>
      <c r="X343" s="95"/>
      <c r="Y343" s="95"/>
      <c r="AA343" s="95"/>
      <c r="AB343" s="95"/>
      <c r="AC343" s="95"/>
      <c r="AD343" s="95"/>
      <c r="AE343" s="95"/>
      <c r="AF343" s="95"/>
      <c r="AH343" s="95"/>
    </row>
    <row r="344" spans="8:34" ht="15" x14ac:dyDescent="0.2">
      <c r="H344" s="95"/>
      <c r="J344" s="95"/>
      <c r="L344" s="95"/>
      <c r="M344" s="95"/>
      <c r="O344" s="95"/>
      <c r="P344" s="95"/>
      <c r="Q344" s="95"/>
      <c r="S344" s="95"/>
      <c r="T344" s="95"/>
      <c r="X344" s="95"/>
      <c r="Y344" s="95"/>
      <c r="AA344" s="95"/>
      <c r="AB344" s="95"/>
      <c r="AC344" s="95"/>
      <c r="AD344" s="95"/>
      <c r="AE344" s="95"/>
      <c r="AF344" s="95"/>
      <c r="AH344" s="95"/>
    </row>
    <row r="345" spans="8:34" ht="15" x14ac:dyDescent="0.2">
      <c r="H345" s="95"/>
      <c r="J345" s="95"/>
      <c r="L345" s="95"/>
      <c r="M345" s="95"/>
      <c r="O345" s="95"/>
      <c r="P345" s="95"/>
      <c r="Q345" s="95"/>
      <c r="S345" s="95"/>
      <c r="T345" s="95"/>
      <c r="X345" s="95"/>
      <c r="Y345" s="95"/>
      <c r="AA345" s="95"/>
      <c r="AB345" s="95"/>
      <c r="AC345" s="95"/>
      <c r="AD345" s="95"/>
      <c r="AE345" s="95"/>
      <c r="AF345" s="95"/>
      <c r="AH345" s="95"/>
    </row>
    <row r="346" spans="8:34" ht="15" x14ac:dyDescent="0.2">
      <c r="H346" s="95"/>
      <c r="J346" s="95"/>
      <c r="L346" s="95"/>
      <c r="M346" s="95"/>
      <c r="O346" s="95"/>
      <c r="P346" s="95"/>
      <c r="Q346" s="95"/>
      <c r="S346" s="95"/>
      <c r="T346" s="95"/>
      <c r="X346" s="95"/>
      <c r="Y346" s="95"/>
      <c r="AA346" s="95"/>
      <c r="AB346" s="95"/>
      <c r="AC346" s="95"/>
      <c r="AD346" s="95"/>
      <c r="AE346" s="95"/>
      <c r="AF346" s="95"/>
      <c r="AH346" s="95"/>
    </row>
    <row r="347" spans="8:34" ht="15" x14ac:dyDescent="0.2">
      <c r="H347" s="95"/>
      <c r="J347" s="95"/>
      <c r="L347" s="95"/>
      <c r="M347" s="95"/>
      <c r="O347" s="95"/>
      <c r="P347" s="95"/>
      <c r="Q347" s="95"/>
      <c r="S347" s="95"/>
      <c r="T347" s="95"/>
      <c r="X347" s="95"/>
      <c r="Y347" s="95"/>
      <c r="AA347" s="95"/>
      <c r="AB347" s="95"/>
      <c r="AC347" s="95"/>
      <c r="AD347" s="95"/>
      <c r="AE347" s="95"/>
      <c r="AF347" s="95"/>
      <c r="AH347" s="95"/>
    </row>
    <row r="348" spans="8:34" ht="15" x14ac:dyDescent="0.2">
      <c r="H348" s="95"/>
      <c r="J348" s="95"/>
      <c r="L348" s="95"/>
      <c r="M348" s="95"/>
      <c r="O348" s="95"/>
      <c r="P348" s="95"/>
      <c r="Q348" s="95"/>
      <c r="S348" s="95"/>
      <c r="T348" s="95"/>
      <c r="X348" s="95"/>
      <c r="Y348" s="95"/>
      <c r="AA348" s="95"/>
      <c r="AB348" s="95"/>
      <c r="AC348" s="95"/>
      <c r="AD348" s="95"/>
      <c r="AE348" s="95"/>
      <c r="AF348" s="95"/>
      <c r="AH348" s="95"/>
    </row>
    <row r="349" spans="8:34" ht="15" x14ac:dyDescent="0.2">
      <c r="H349" s="95"/>
      <c r="J349" s="95"/>
      <c r="L349" s="95"/>
      <c r="M349" s="95"/>
      <c r="O349" s="95"/>
      <c r="P349" s="95"/>
      <c r="Q349" s="95"/>
      <c r="S349" s="95"/>
      <c r="T349" s="95"/>
      <c r="X349" s="95"/>
      <c r="Y349" s="95"/>
      <c r="AA349" s="95"/>
      <c r="AB349" s="95"/>
      <c r="AC349" s="95"/>
      <c r="AD349" s="95"/>
      <c r="AE349" s="95"/>
      <c r="AF349" s="95"/>
      <c r="AH349" s="95"/>
    </row>
    <row r="350" spans="8:34" ht="15" x14ac:dyDescent="0.2">
      <c r="H350" s="95"/>
      <c r="J350" s="95"/>
      <c r="L350" s="95"/>
      <c r="M350" s="95"/>
      <c r="O350" s="95"/>
      <c r="P350" s="95"/>
      <c r="Q350" s="95"/>
      <c r="S350" s="95"/>
      <c r="T350" s="95"/>
      <c r="X350" s="95"/>
      <c r="Y350" s="95"/>
      <c r="AA350" s="95"/>
      <c r="AB350" s="95"/>
      <c r="AC350" s="95"/>
      <c r="AD350" s="95"/>
      <c r="AE350" s="95"/>
      <c r="AF350" s="95"/>
      <c r="AH350" s="95"/>
    </row>
    <row r="351" spans="8:34" ht="15" x14ac:dyDescent="0.2">
      <c r="H351" s="95"/>
      <c r="J351" s="95"/>
      <c r="L351" s="95"/>
      <c r="M351" s="95"/>
      <c r="O351" s="95"/>
      <c r="P351" s="95"/>
      <c r="Q351" s="95"/>
      <c r="S351" s="95"/>
      <c r="T351" s="95"/>
      <c r="X351" s="95"/>
      <c r="Y351" s="95"/>
      <c r="AA351" s="95"/>
      <c r="AB351" s="95"/>
      <c r="AC351" s="95"/>
      <c r="AD351" s="95"/>
      <c r="AE351" s="95"/>
      <c r="AF351" s="95"/>
      <c r="AH351" s="95"/>
    </row>
    <row r="352" spans="8:34" ht="15" x14ac:dyDescent="0.2">
      <c r="H352" s="95"/>
      <c r="J352" s="95"/>
      <c r="L352" s="95"/>
      <c r="M352" s="95"/>
      <c r="O352" s="95"/>
      <c r="P352" s="95"/>
      <c r="Q352" s="95"/>
      <c r="S352" s="95"/>
      <c r="T352" s="95"/>
      <c r="X352" s="95"/>
      <c r="Y352" s="95"/>
      <c r="AA352" s="95"/>
      <c r="AB352" s="95"/>
      <c r="AC352" s="95"/>
      <c r="AD352" s="95"/>
      <c r="AE352" s="95"/>
      <c r="AF352" s="95"/>
      <c r="AH352" s="95"/>
    </row>
    <row r="353" spans="8:34" ht="15" x14ac:dyDescent="0.2">
      <c r="H353" s="95"/>
      <c r="J353" s="95"/>
      <c r="L353" s="95"/>
      <c r="M353" s="95"/>
      <c r="O353" s="95"/>
      <c r="P353" s="95"/>
      <c r="Q353" s="95"/>
      <c r="S353" s="95"/>
      <c r="T353" s="95"/>
      <c r="X353" s="95"/>
      <c r="Y353" s="95"/>
      <c r="AA353" s="95"/>
      <c r="AB353" s="95"/>
      <c r="AC353" s="95"/>
      <c r="AD353" s="95"/>
      <c r="AE353" s="95"/>
      <c r="AF353" s="95"/>
      <c r="AH353" s="95"/>
    </row>
    <row r="354" spans="8:34" ht="15" x14ac:dyDescent="0.2">
      <c r="H354" s="95"/>
      <c r="J354" s="95"/>
      <c r="L354" s="95"/>
      <c r="M354" s="95"/>
      <c r="O354" s="95"/>
      <c r="P354" s="95"/>
      <c r="Q354" s="95"/>
      <c r="S354" s="95"/>
      <c r="T354" s="95"/>
      <c r="X354" s="95"/>
      <c r="Y354" s="95"/>
      <c r="AA354" s="95"/>
      <c r="AB354" s="95"/>
      <c r="AC354" s="95"/>
      <c r="AD354" s="95"/>
      <c r="AE354" s="95"/>
      <c r="AF354" s="95"/>
      <c r="AH354" s="95"/>
    </row>
    <row r="355" spans="8:34" ht="15" x14ac:dyDescent="0.2">
      <c r="H355" s="95"/>
      <c r="J355" s="95"/>
      <c r="L355" s="95"/>
      <c r="M355" s="95"/>
      <c r="O355" s="95"/>
      <c r="P355" s="95"/>
      <c r="Q355" s="95"/>
      <c r="S355" s="95"/>
      <c r="T355" s="95"/>
      <c r="X355" s="95"/>
      <c r="Y355" s="95"/>
      <c r="AA355" s="95"/>
      <c r="AB355" s="95"/>
      <c r="AC355" s="95"/>
      <c r="AD355" s="95"/>
      <c r="AE355" s="95"/>
      <c r="AF355" s="95"/>
      <c r="AH355" s="95"/>
    </row>
    <row r="356" spans="8:34" ht="15" x14ac:dyDescent="0.2">
      <c r="H356" s="95"/>
      <c r="J356" s="95"/>
      <c r="L356" s="95"/>
      <c r="M356" s="95"/>
      <c r="O356" s="95"/>
      <c r="P356" s="95"/>
      <c r="Q356" s="95"/>
      <c r="S356" s="95"/>
      <c r="T356" s="95"/>
      <c r="X356" s="95"/>
      <c r="Y356" s="95"/>
      <c r="AA356" s="95"/>
      <c r="AB356" s="95"/>
      <c r="AC356" s="95"/>
      <c r="AD356" s="95"/>
      <c r="AE356" s="95"/>
      <c r="AF356" s="95"/>
      <c r="AH356" s="95"/>
    </row>
    <row r="357" spans="8:34" ht="15" x14ac:dyDescent="0.2">
      <c r="H357" s="95"/>
      <c r="J357" s="95"/>
      <c r="L357" s="95"/>
      <c r="M357" s="95"/>
      <c r="O357" s="95"/>
      <c r="P357" s="95"/>
      <c r="Q357" s="95"/>
      <c r="S357" s="95"/>
      <c r="T357" s="95"/>
      <c r="X357" s="95"/>
      <c r="Y357" s="95"/>
      <c r="AA357" s="95"/>
      <c r="AB357" s="95"/>
      <c r="AC357" s="95"/>
      <c r="AD357" s="95"/>
      <c r="AE357" s="95"/>
      <c r="AF357" s="95"/>
      <c r="AH357" s="95"/>
    </row>
    <row r="358" spans="8:34" ht="15" x14ac:dyDescent="0.2">
      <c r="H358" s="95"/>
      <c r="J358" s="95"/>
      <c r="L358" s="95"/>
      <c r="M358" s="95"/>
      <c r="O358" s="95"/>
      <c r="P358" s="95"/>
      <c r="Q358" s="95"/>
      <c r="S358" s="95"/>
      <c r="T358" s="95"/>
      <c r="X358" s="95"/>
      <c r="Y358" s="95"/>
      <c r="AA358" s="95"/>
      <c r="AB358" s="95"/>
      <c r="AC358" s="95"/>
      <c r="AD358" s="95"/>
      <c r="AE358" s="95"/>
      <c r="AF358" s="95"/>
      <c r="AH358" s="95"/>
    </row>
    <row r="359" spans="8:34" ht="15" x14ac:dyDescent="0.2">
      <c r="H359" s="95"/>
      <c r="J359" s="95"/>
      <c r="L359" s="95"/>
      <c r="M359" s="95"/>
      <c r="O359" s="95"/>
      <c r="P359" s="95"/>
      <c r="Q359" s="95"/>
      <c r="S359" s="95"/>
      <c r="T359" s="95"/>
      <c r="X359" s="95"/>
      <c r="Y359" s="95"/>
      <c r="AA359" s="95"/>
      <c r="AB359" s="95"/>
      <c r="AC359" s="95"/>
      <c r="AD359" s="95"/>
      <c r="AE359" s="95"/>
      <c r="AF359" s="95"/>
      <c r="AH359" s="95"/>
    </row>
    <row r="360" spans="8:34" ht="15" x14ac:dyDescent="0.2">
      <c r="H360" s="95"/>
      <c r="J360" s="95"/>
      <c r="L360" s="95"/>
      <c r="M360" s="95"/>
      <c r="O360" s="95"/>
      <c r="P360" s="95"/>
      <c r="Q360" s="95"/>
      <c r="S360" s="95"/>
      <c r="T360" s="95"/>
      <c r="X360" s="95"/>
      <c r="Y360" s="95"/>
      <c r="AA360" s="95"/>
      <c r="AB360" s="95"/>
      <c r="AC360" s="95"/>
      <c r="AD360" s="95"/>
      <c r="AE360" s="95"/>
      <c r="AF360" s="95"/>
      <c r="AH360" s="95"/>
    </row>
    <row r="361" spans="8:34" ht="15" x14ac:dyDescent="0.2">
      <c r="H361" s="95"/>
      <c r="J361" s="95"/>
      <c r="L361" s="95"/>
      <c r="M361" s="95"/>
      <c r="O361" s="95"/>
      <c r="P361" s="95"/>
      <c r="Q361" s="95"/>
      <c r="S361" s="95"/>
      <c r="T361" s="95"/>
      <c r="X361" s="95"/>
      <c r="Y361" s="95"/>
      <c r="AA361" s="95"/>
      <c r="AB361" s="95"/>
      <c r="AC361" s="95"/>
      <c r="AD361" s="95"/>
      <c r="AE361" s="95"/>
      <c r="AF361" s="95"/>
      <c r="AH361" s="95"/>
    </row>
    <row r="362" spans="8:34" ht="15" x14ac:dyDescent="0.2">
      <c r="H362" s="95"/>
      <c r="J362" s="95"/>
      <c r="L362" s="95"/>
      <c r="M362" s="95"/>
      <c r="O362" s="95"/>
      <c r="P362" s="95"/>
      <c r="Q362" s="95"/>
      <c r="S362" s="95"/>
      <c r="T362" s="95"/>
      <c r="X362" s="95"/>
      <c r="Y362" s="95"/>
      <c r="AA362" s="95"/>
      <c r="AB362" s="95"/>
      <c r="AC362" s="95"/>
      <c r="AD362" s="95"/>
      <c r="AE362" s="95"/>
      <c r="AF362" s="95"/>
      <c r="AH362" s="95"/>
    </row>
    <row r="363" spans="8:34" ht="15" x14ac:dyDescent="0.2">
      <c r="H363" s="95"/>
      <c r="J363" s="95"/>
      <c r="L363" s="95"/>
      <c r="M363" s="95"/>
      <c r="O363" s="95"/>
      <c r="P363" s="95"/>
      <c r="Q363" s="95"/>
      <c r="S363" s="95"/>
      <c r="T363" s="95"/>
      <c r="X363" s="95"/>
      <c r="Y363" s="95"/>
      <c r="AA363" s="95"/>
      <c r="AB363" s="95"/>
      <c r="AC363" s="95"/>
      <c r="AD363" s="95"/>
      <c r="AE363" s="95"/>
      <c r="AF363" s="95"/>
      <c r="AH363" s="95"/>
    </row>
    <row r="364" spans="8:34" ht="15" x14ac:dyDescent="0.2">
      <c r="H364" s="95"/>
      <c r="J364" s="95"/>
      <c r="L364" s="95"/>
      <c r="M364" s="95"/>
      <c r="O364" s="95"/>
      <c r="P364" s="95"/>
      <c r="Q364" s="95"/>
      <c r="S364" s="95"/>
      <c r="T364" s="95"/>
      <c r="X364" s="95"/>
      <c r="Y364" s="95"/>
      <c r="AA364" s="95"/>
      <c r="AB364" s="95"/>
      <c r="AC364" s="95"/>
      <c r="AD364" s="95"/>
      <c r="AE364" s="95"/>
      <c r="AF364" s="95"/>
      <c r="AH364" s="95"/>
    </row>
    <row r="365" spans="8:34" ht="15" x14ac:dyDescent="0.2">
      <c r="H365" s="95"/>
      <c r="J365" s="95"/>
      <c r="L365" s="95"/>
      <c r="M365" s="95"/>
      <c r="O365" s="95"/>
      <c r="P365" s="95"/>
      <c r="Q365" s="95"/>
      <c r="S365" s="95"/>
      <c r="T365" s="95"/>
      <c r="X365" s="95"/>
      <c r="Y365" s="95"/>
      <c r="AA365" s="95"/>
      <c r="AB365" s="95"/>
      <c r="AC365" s="95"/>
      <c r="AD365" s="95"/>
      <c r="AE365" s="95"/>
      <c r="AF365" s="95"/>
      <c r="AH365" s="95"/>
    </row>
    <row r="366" spans="8:34" ht="15" x14ac:dyDescent="0.2">
      <c r="H366" s="95"/>
      <c r="J366" s="95"/>
      <c r="L366" s="95"/>
      <c r="M366" s="95"/>
      <c r="O366" s="95"/>
      <c r="P366" s="95"/>
      <c r="Q366" s="95"/>
      <c r="S366" s="95"/>
      <c r="T366" s="95"/>
      <c r="X366" s="95"/>
      <c r="Y366" s="95"/>
      <c r="AA366" s="95"/>
      <c r="AB366" s="95"/>
      <c r="AC366" s="95"/>
      <c r="AD366" s="95"/>
      <c r="AE366" s="95"/>
      <c r="AF366" s="95"/>
      <c r="AH366" s="95"/>
    </row>
    <row r="367" spans="8:34" ht="15" x14ac:dyDescent="0.2">
      <c r="H367" s="95"/>
      <c r="J367" s="95"/>
      <c r="L367" s="95"/>
      <c r="M367" s="95"/>
      <c r="O367" s="95"/>
      <c r="P367" s="95"/>
      <c r="Q367" s="95"/>
      <c r="S367" s="95"/>
      <c r="T367" s="95"/>
      <c r="X367" s="95"/>
      <c r="Y367" s="95"/>
      <c r="AA367" s="95"/>
      <c r="AB367" s="95"/>
      <c r="AC367" s="95"/>
      <c r="AD367" s="95"/>
      <c r="AE367" s="95"/>
      <c r="AF367" s="95"/>
      <c r="AH367" s="95"/>
    </row>
    <row r="368" spans="8:34" ht="15" x14ac:dyDescent="0.2">
      <c r="H368" s="95"/>
      <c r="J368" s="95"/>
      <c r="L368" s="95"/>
      <c r="M368" s="95"/>
      <c r="O368" s="95"/>
      <c r="P368" s="95"/>
      <c r="Q368" s="95"/>
      <c r="S368" s="95"/>
      <c r="T368" s="95"/>
      <c r="X368" s="95"/>
      <c r="Y368" s="95"/>
      <c r="AA368" s="95"/>
      <c r="AB368" s="95"/>
      <c r="AC368" s="95"/>
      <c r="AD368" s="95"/>
      <c r="AE368" s="95"/>
      <c r="AF368" s="95"/>
      <c r="AH368" s="95"/>
    </row>
    <row r="369" spans="8:34" ht="15" x14ac:dyDescent="0.2">
      <c r="H369" s="95"/>
      <c r="J369" s="95"/>
      <c r="L369" s="95"/>
      <c r="M369" s="95"/>
      <c r="O369" s="95"/>
      <c r="P369" s="95"/>
      <c r="Q369" s="95"/>
      <c r="S369" s="95"/>
      <c r="T369" s="95"/>
      <c r="X369" s="95"/>
      <c r="Y369" s="95"/>
      <c r="AA369" s="95"/>
      <c r="AB369" s="95"/>
      <c r="AC369" s="95"/>
      <c r="AD369" s="95"/>
      <c r="AE369" s="95"/>
      <c r="AF369" s="95"/>
      <c r="AH369" s="95"/>
    </row>
    <row r="370" spans="8:34" ht="15" x14ac:dyDescent="0.2">
      <c r="H370" s="95"/>
      <c r="J370" s="95"/>
      <c r="L370" s="95"/>
      <c r="M370" s="95"/>
      <c r="O370" s="95"/>
      <c r="P370" s="95"/>
      <c r="Q370" s="95"/>
      <c r="S370" s="95"/>
      <c r="T370" s="95"/>
      <c r="X370" s="95"/>
      <c r="Y370" s="95"/>
      <c r="AA370" s="95"/>
      <c r="AB370" s="95"/>
      <c r="AC370" s="95"/>
      <c r="AD370" s="95"/>
      <c r="AE370" s="95"/>
      <c r="AF370" s="95"/>
      <c r="AH370" s="95"/>
    </row>
    <row r="371" spans="8:34" ht="15" x14ac:dyDescent="0.2">
      <c r="H371" s="95"/>
      <c r="J371" s="95"/>
      <c r="L371" s="95"/>
      <c r="M371" s="95"/>
      <c r="O371" s="95"/>
      <c r="P371" s="95"/>
      <c r="Q371" s="95"/>
      <c r="S371" s="95"/>
      <c r="T371" s="95"/>
      <c r="X371" s="95"/>
      <c r="Y371" s="95"/>
      <c r="AA371" s="95"/>
      <c r="AB371" s="95"/>
      <c r="AC371" s="95"/>
      <c r="AD371" s="95"/>
      <c r="AE371" s="95"/>
      <c r="AF371" s="95"/>
      <c r="AH371" s="95"/>
    </row>
    <row r="372" spans="8:34" ht="15" x14ac:dyDescent="0.2">
      <c r="H372" s="95"/>
      <c r="J372" s="95"/>
      <c r="L372" s="95"/>
      <c r="M372" s="95"/>
      <c r="O372" s="95"/>
      <c r="P372" s="95"/>
      <c r="Q372" s="95"/>
      <c r="S372" s="95"/>
      <c r="T372" s="95"/>
      <c r="X372" s="95"/>
      <c r="Y372" s="95"/>
      <c r="AA372" s="95"/>
      <c r="AB372" s="95"/>
      <c r="AC372" s="95"/>
      <c r="AD372" s="95"/>
      <c r="AE372" s="95"/>
      <c r="AF372" s="95"/>
      <c r="AH372" s="95"/>
    </row>
    <row r="373" spans="8:34" ht="15" x14ac:dyDescent="0.2">
      <c r="H373" s="95"/>
      <c r="J373" s="95"/>
      <c r="L373" s="95"/>
      <c r="M373" s="95"/>
      <c r="O373" s="95"/>
      <c r="P373" s="95"/>
      <c r="Q373" s="95"/>
      <c r="S373" s="95"/>
      <c r="T373" s="95"/>
      <c r="X373" s="95"/>
      <c r="Y373" s="95"/>
      <c r="AA373" s="95"/>
      <c r="AB373" s="95"/>
      <c r="AC373" s="95"/>
      <c r="AD373" s="95"/>
      <c r="AE373" s="95"/>
      <c r="AF373" s="95"/>
      <c r="AH373" s="95"/>
    </row>
    <row r="374" spans="8:34" ht="15" x14ac:dyDescent="0.2">
      <c r="H374" s="95"/>
      <c r="J374" s="95"/>
      <c r="L374" s="95"/>
      <c r="M374" s="95"/>
      <c r="O374" s="95"/>
      <c r="P374" s="95"/>
      <c r="Q374" s="95"/>
      <c r="S374" s="95"/>
      <c r="T374" s="95"/>
      <c r="X374" s="95"/>
      <c r="Y374" s="95"/>
      <c r="AA374" s="95"/>
      <c r="AB374" s="95"/>
      <c r="AC374" s="95"/>
      <c r="AD374" s="95"/>
      <c r="AE374" s="95"/>
      <c r="AF374" s="95"/>
      <c r="AH374" s="95"/>
    </row>
    <row r="375" spans="8:34" ht="15" x14ac:dyDescent="0.2">
      <c r="H375" s="95"/>
      <c r="J375" s="95"/>
      <c r="L375" s="95"/>
      <c r="M375" s="95"/>
      <c r="O375" s="95"/>
      <c r="P375" s="95"/>
      <c r="Q375" s="95"/>
      <c r="S375" s="95"/>
      <c r="T375" s="95"/>
      <c r="X375" s="95"/>
      <c r="Y375" s="95"/>
      <c r="AA375" s="95"/>
      <c r="AB375" s="95"/>
      <c r="AC375" s="95"/>
      <c r="AD375" s="95"/>
      <c r="AE375" s="95"/>
      <c r="AF375" s="95"/>
      <c r="AH375" s="95"/>
    </row>
    <row r="376" spans="8:34" ht="15" x14ac:dyDescent="0.2">
      <c r="H376" s="95"/>
      <c r="J376" s="95"/>
      <c r="L376" s="95"/>
      <c r="M376" s="95"/>
      <c r="O376" s="95"/>
      <c r="P376" s="95"/>
      <c r="Q376" s="95"/>
      <c r="S376" s="95"/>
      <c r="T376" s="95"/>
      <c r="X376" s="95"/>
      <c r="Y376" s="95"/>
      <c r="AA376" s="95"/>
      <c r="AB376" s="95"/>
      <c r="AC376" s="95"/>
      <c r="AD376" s="95"/>
      <c r="AE376" s="95"/>
      <c r="AF376" s="95"/>
      <c r="AH376" s="95"/>
    </row>
    <row r="377" spans="8:34" ht="15" x14ac:dyDescent="0.2">
      <c r="H377" s="95"/>
      <c r="J377" s="95"/>
      <c r="L377" s="95"/>
      <c r="M377" s="95"/>
      <c r="O377" s="95"/>
      <c r="P377" s="95"/>
      <c r="Q377" s="95"/>
      <c r="S377" s="95"/>
      <c r="T377" s="95"/>
      <c r="X377" s="95"/>
      <c r="Y377" s="95"/>
      <c r="AA377" s="95"/>
      <c r="AB377" s="95"/>
      <c r="AC377" s="95"/>
      <c r="AD377" s="95"/>
      <c r="AE377" s="95"/>
      <c r="AF377" s="95"/>
      <c r="AH377" s="95"/>
    </row>
    <row r="378" spans="8:34" ht="15" x14ac:dyDescent="0.2">
      <c r="H378" s="95"/>
      <c r="J378" s="95"/>
      <c r="L378" s="95"/>
      <c r="M378" s="95"/>
      <c r="O378" s="95"/>
      <c r="P378" s="95"/>
      <c r="Q378" s="95"/>
      <c r="S378" s="95"/>
      <c r="T378" s="95"/>
      <c r="X378" s="95"/>
      <c r="Y378" s="95"/>
      <c r="AA378" s="95"/>
      <c r="AB378" s="95"/>
      <c r="AC378" s="95"/>
      <c r="AD378" s="95"/>
      <c r="AE378" s="95"/>
      <c r="AF378" s="95"/>
      <c r="AH378" s="95"/>
    </row>
    <row r="379" spans="8:34" ht="15" x14ac:dyDescent="0.2">
      <c r="H379" s="95"/>
      <c r="J379" s="95"/>
      <c r="L379" s="95"/>
      <c r="M379" s="95"/>
      <c r="O379" s="95"/>
      <c r="P379" s="95"/>
      <c r="Q379" s="95"/>
      <c r="S379" s="95"/>
      <c r="T379" s="95"/>
      <c r="X379" s="95"/>
      <c r="Y379" s="95"/>
      <c r="AA379" s="95"/>
      <c r="AB379" s="95"/>
      <c r="AC379" s="95"/>
      <c r="AD379" s="95"/>
      <c r="AE379" s="95"/>
      <c r="AF379" s="95"/>
      <c r="AH379" s="95"/>
    </row>
    <row r="380" spans="8:34" ht="15" x14ac:dyDescent="0.2">
      <c r="H380" s="95"/>
      <c r="J380" s="95"/>
      <c r="L380" s="95"/>
      <c r="M380" s="95"/>
      <c r="O380" s="95"/>
      <c r="P380" s="95"/>
      <c r="Q380" s="95"/>
      <c r="S380" s="95"/>
      <c r="T380" s="95"/>
      <c r="X380" s="95"/>
      <c r="Y380" s="95"/>
      <c r="AA380" s="95"/>
      <c r="AB380" s="95"/>
      <c r="AC380" s="95"/>
      <c r="AD380" s="95"/>
      <c r="AE380" s="95"/>
      <c r="AF380" s="95"/>
      <c r="AH380" s="95"/>
    </row>
    <row r="381" spans="8:34" ht="15" x14ac:dyDescent="0.2">
      <c r="H381" s="95"/>
      <c r="J381" s="95"/>
      <c r="L381" s="95"/>
      <c r="M381" s="95"/>
      <c r="O381" s="95"/>
      <c r="P381" s="95"/>
      <c r="Q381" s="95"/>
      <c r="S381" s="95"/>
      <c r="T381" s="95"/>
      <c r="X381" s="95"/>
      <c r="Y381" s="95"/>
      <c r="AA381" s="95"/>
      <c r="AB381" s="95"/>
      <c r="AC381" s="95"/>
      <c r="AD381" s="95"/>
      <c r="AE381" s="95"/>
      <c r="AF381" s="95"/>
      <c r="AH381" s="95"/>
    </row>
    <row r="382" spans="8:34" ht="15" x14ac:dyDescent="0.2">
      <c r="H382" s="95"/>
      <c r="J382" s="95"/>
      <c r="L382" s="95"/>
      <c r="M382" s="95"/>
      <c r="O382" s="95"/>
      <c r="P382" s="95"/>
      <c r="Q382" s="95"/>
      <c r="S382" s="95"/>
      <c r="T382" s="95"/>
      <c r="X382" s="95"/>
      <c r="Y382" s="95"/>
      <c r="AA382" s="95"/>
      <c r="AB382" s="95"/>
      <c r="AC382" s="95"/>
      <c r="AD382" s="95"/>
      <c r="AE382" s="95"/>
      <c r="AF382" s="95"/>
      <c r="AH382" s="95"/>
    </row>
    <row r="383" spans="8:34" ht="15" x14ac:dyDescent="0.2">
      <c r="H383" s="95"/>
      <c r="J383" s="95"/>
      <c r="L383" s="95"/>
      <c r="M383" s="95"/>
      <c r="O383" s="95"/>
      <c r="P383" s="95"/>
      <c r="Q383" s="95"/>
      <c r="S383" s="95"/>
      <c r="T383" s="95"/>
      <c r="X383" s="95"/>
      <c r="Y383" s="95"/>
      <c r="AA383" s="95"/>
      <c r="AB383" s="95"/>
      <c r="AC383" s="95"/>
      <c r="AD383" s="95"/>
      <c r="AE383" s="95"/>
      <c r="AF383" s="95"/>
      <c r="AH383" s="95"/>
    </row>
    <row r="384" spans="8:34" ht="15" x14ac:dyDescent="0.2">
      <c r="H384" s="95"/>
      <c r="J384" s="95"/>
      <c r="L384" s="95"/>
      <c r="M384" s="95"/>
      <c r="O384" s="95"/>
      <c r="P384" s="95"/>
      <c r="Q384" s="95"/>
      <c r="S384" s="95"/>
      <c r="T384" s="95"/>
      <c r="X384" s="95"/>
      <c r="Y384" s="95"/>
      <c r="AA384" s="95"/>
      <c r="AB384" s="95"/>
      <c r="AC384" s="95"/>
      <c r="AD384" s="95"/>
      <c r="AE384" s="95"/>
      <c r="AF384" s="95"/>
      <c r="AH384" s="95"/>
    </row>
    <row r="385" spans="8:34" ht="15" x14ac:dyDescent="0.2">
      <c r="H385" s="95"/>
      <c r="J385" s="95"/>
      <c r="L385" s="95"/>
      <c r="M385" s="95"/>
      <c r="O385" s="95"/>
      <c r="P385" s="95"/>
      <c r="Q385" s="95"/>
      <c r="S385" s="95"/>
      <c r="T385" s="95"/>
      <c r="X385" s="95"/>
      <c r="Y385" s="95"/>
      <c r="AA385" s="95"/>
      <c r="AB385" s="95"/>
      <c r="AC385" s="95"/>
      <c r="AD385" s="95"/>
      <c r="AE385" s="95"/>
      <c r="AF385" s="95"/>
      <c r="AH385" s="95"/>
    </row>
    <row r="386" spans="8:34" ht="15" x14ac:dyDescent="0.2">
      <c r="H386" s="95"/>
      <c r="J386" s="95"/>
      <c r="L386" s="95"/>
      <c r="M386" s="95"/>
      <c r="O386" s="95"/>
      <c r="P386" s="95"/>
      <c r="Q386" s="95"/>
      <c r="S386" s="95"/>
      <c r="T386" s="95"/>
      <c r="X386" s="95"/>
      <c r="Y386" s="95"/>
      <c r="AA386" s="95"/>
      <c r="AB386" s="95"/>
      <c r="AC386" s="95"/>
      <c r="AD386" s="95"/>
      <c r="AE386" s="95"/>
      <c r="AF386" s="95"/>
      <c r="AH386" s="95"/>
    </row>
    <row r="387" spans="8:34" ht="15" x14ac:dyDescent="0.2">
      <c r="H387" s="95"/>
      <c r="J387" s="95"/>
      <c r="L387" s="95"/>
      <c r="M387" s="95"/>
      <c r="O387" s="95"/>
      <c r="P387" s="95"/>
      <c r="Q387" s="95"/>
      <c r="S387" s="95"/>
      <c r="T387" s="95"/>
      <c r="X387" s="95"/>
      <c r="Y387" s="95"/>
      <c r="AA387" s="95"/>
      <c r="AB387" s="95"/>
      <c r="AC387" s="95"/>
      <c r="AD387" s="95"/>
      <c r="AE387" s="95"/>
      <c r="AF387" s="95"/>
      <c r="AH387" s="95"/>
    </row>
    <row r="388" spans="8:34" ht="15" x14ac:dyDescent="0.2">
      <c r="H388" s="95"/>
      <c r="J388" s="95"/>
      <c r="L388" s="95"/>
      <c r="M388" s="95"/>
      <c r="O388" s="95"/>
      <c r="P388" s="95"/>
      <c r="Q388" s="95"/>
      <c r="S388" s="95"/>
      <c r="T388" s="95"/>
      <c r="X388" s="95"/>
      <c r="Y388" s="95"/>
      <c r="AA388" s="95"/>
      <c r="AB388" s="95"/>
      <c r="AC388" s="95"/>
      <c r="AD388" s="95"/>
      <c r="AE388" s="95"/>
      <c r="AF388" s="95"/>
      <c r="AH388" s="95"/>
    </row>
    <row r="389" spans="8:34" ht="15" x14ac:dyDescent="0.2">
      <c r="H389" s="95"/>
      <c r="J389" s="95"/>
      <c r="L389" s="95"/>
      <c r="M389" s="95"/>
      <c r="O389" s="95"/>
      <c r="P389" s="95"/>
      <c r="Q389" s="95"/>
      <c r="S389" s="95"/>
      <c r="T389" s="95"/>
      <c r="X389" s="95"/>
      <c r="Y389" s="95"/>
      <c r="AA389" s="95"/>
      <c r="AB389" s="95"/>
      <c r="AC389" s="95"/>
      <c r="AD389" s="95"/>
      <c r="AE389" s="95"/>
      <c r="AF389" s="95"/>
      <c r="AH389" s="95"/>
    </row>
    <row r="390" spans="8:34" ht="15" x14ac:dyDescent="0.2">
      <c r="H390" s="95"/>
      <c r="J390" s="95"/>
      <c r="L390" s="95"/>
      <c r="M390" s="95"/>
      <c r="O390" s="95"/>
      <c r="P390" s="95"/>
      <c r="Q390" s="95"/>
      <c r="S390" s="95"/>
      <c r="T390" s="95"/>
      <c r="X390" s="95"/>
      <c r="Y390" s="95"/>
      <c r="AA390" s="95"/>
      <c r="AB390" s="95"/>
      <c r="AC390" s="95"/>
      <c r="AD390" s="95"/>
      <c r="AE390" s="95"/>
      <c r="AF390" s="95"/>
      <c r="AH390" s="95"/>
    </row>
    <row r="391" spans="8:34" ht="15" x14ac:dyDescent="0.2">
      <c r="H391" s="95"/>
      <c r="J391" s="95"/>
      <c r="L391" s="95"/>
      <c r="M391" s="95"/>
      <c r="O391" s="95"/>
      <c r="P391" s="95"/>
      <c r="Q391" s="95"/>
      <c r="S391" s="95"/>
      <c r="T391" s="95"/>
      <c r="X391" s="95"/>
      <c r="Y391" s="95"/>
      <c r="AA391" s="95"/>
      <c r="AB391" s="95"/>
      <c r="AC391" s="95"/>
      <c r="AD391" s="95"/>
      <c r="AE391" s="95"/>
      <c r="AF391" s="95"/>
      <c r="AH391" s="95"/>
    </row>
    <row r="392" spans="8:34" ht="15" x14ac:dyDescent="0.2">
      <c r="H392" s="95"/>
      <c r="J392" s="95"/>
      <c r="L392" s="95"/>
      <c r="M392" s="95"/>
      <c r="O392" s="95"/>
      <c r="P392" s="95"/>
      <c r="Q392" s="95"/>
      <c r="S392" s="95"/>
      <c r="T392" s="95"/>
      <c r="X392" s="95"/>
      <c r="Y392" s="95"/>
      <c r="AA392" s="95"/>
      <c r="AB392" s="95"/>
      <c r="AC392" s="95"/>
      <c r="AD392" s="95"/>
      <c r="AE392" s="95"/>
      <c r="AF392" s="95"/>
      <c r="AH392" s="95"/>
    </row>
    <row r="393" spans="8:34" ht="15" x14ac:dyDescent="0.2">
      <c r="H393" s="95"/>
      <c r="J393" s="95"/>
      <c r="L393" s="95"/>
      <c r="M393" s="95"/>
      <c r="O393" s="95"/>
      <c r="P393" s="95"/>
      <c r="Q393" s="95"/>
      <c r="S393" s="95"/>
      <c r="T393" s="95"/>
      <c r="X393" s="95"/>
      <c r="Y393" s="95"/>
      <c r="AA393" s="95"/>
      <c r="AB393" s="95"/>
      <c r="AC393" s="95"/>
      <c r="AD393" s="95"/>
      <c r="AE393" s="95"/>
      <c r="AF393" s="95"/>
      <c r="AH393" s="95"/>
    </row>
    <row r="394" spans="8:34" ht="15" x14ac:dyDescent="0.2">
      <c r="H394" s="95"/>
      <c r="J394" s="95"/>
      <c r="L394" s="95"/>
      <c r="M394" s="95"/>
      <c r="O394" s="95"/>
      <c r="P394" s="95"/>
      <c r="Q394" s="95"/>
      <c r="S394" s="95"/>
      <c r="T394" s="95"/>
      <c r="X394" s="95"/>
      <c r="Y394" s="95"/>
      <c r="AA394" s="95"/>
      <c r="AB394" s="95"/>
      <c r="AC394" s="95"/>
      <c r="AD394" s="95"/>
      <c r="AE394" s="95"/>
      <c r="AF394" s="95"/>
      <c r="AH394" s="95"/>
    </row>
    <row r="395" spans="8:34" ht="15" x14ac:dyDescent="0.2">
      <c r="H395" s="95"/>
      <c r="J395" s="95"/>
      <c r="L395" s="95"/>
      <c r="M395" s="95"/>
      <c r="O395" s="95"/>
      <c r="P395" s="95"/>
      <c r="Q395" s="95"/>
      <c r="S395" s="95"/>
      <c r="T395" s="95"/>
      <c r="X395" s="95"/>
      <c r="Y395" s="95"/>
      <c r="AA395" s="95"/>
      <c r="AB395" s="95"/>
      <c r="AC395" s="95"/>
      <c r="AD395" s="95"/>
      <c r="AE395" s="95"/>
      <c r="AF395" s="95"/>
      <c r="AH395" s="95"/>
    </row>
    <row r="396" spans="8:34" ht="15" x14ac:dyDescent="0.2">
      <c r="H396" s="95"/>
      <c r="J396" s="95"/>
      <c r="L396" s="95"/>
      <c r="M396" s="95"/>
      <c r="O396" s="95"/>
      <c r="P396" s="95"/>
      <c r="Q396" s="95"/>
      <c r="S396" s="95"/>
      <c r="T396" s="95"/>
      <c r="X396" s="95"/>
      <c r="Y396" s="95"/>
      <c r="AA396" s="95"/>
      <c r="AB396" s="95"/>
      <c r="AC396" s="95"/>
      <c r="AD396" s="95"/>
      <c r="AE396" s="95"/>
      <c r="AF396" s="95"/>
      <c r="AH396" s="95"/>
    </row>
    <row r="397" spans="8:34" ht="15" x14ac:dyDescent="0.2">
      <c r="H397" s="95"/>
      <c r="J397" s="95"/>
      <c r="L397" s="95"/>
      <c r="M397" s="95"/>
      <c r="O397" s="95"/>
      <c r="P397" s="95"/>
      <c r="Q397" s="95"/>
      <c r="S397" s="95"/>
      <c r="T397" s="95"/>
      <c r="X397" s="95"/>
      <c r="Y397" s="95"/>
      <c r="AA397" s="95"/>
      <c r="AB397" s="95"/>
      <c r="AC397" s="95"/>
      <c r="AD397" s="95"/>
      <c r="AE397" s="95"/>
      <c r="AF397" s="95"/>
      <c r="AH397" s="95"/>
    </row>
    <row r="398" spans="8:34" ht="15" x14ac:dyDescent="0.2">
      <c r="H398" s="95"/>
      <c r="J398" s="95"/>
      <c r="L398" s="95"/>
      <c r="M398" s="95"/>
      <c r="O398" s="95"/>
      <c r="P398" s="95"/>
      <c r="Q398" s="95"/>
      <c r="S398" s="95"/>
      <c r="T398" s="95"/>
      <c r="X398" s="95"/>
      <c r="Y398" s="95"/>
      <c r="AA398" s="95"/>
      <c r="AB398" s="95"/>
      <c r="AC398" s="95"/>
      <c r="AD398" s="95"/>
      <c r="AE398" s="95"/>
      <c r="AF398" s="95"/>
      <c r="AH398" s="95"/>
    </row>
    <row r="399" spans="8:34" ht="15" x14ac:dyDescent="0.2">
      <c r="H399" s="95"/>
      <c r="J399" s="95"/>
      <c r="L399" s="95"/>
      <c r="M399" s="95"/>
      <c r="O399" s="95"/>
      <c r="P399" s="95"/>
      <c r="Q399" s="95"/>
      <c r="S399" s="95"/>
      <c r="T399" s="95"/>
      <c r="X399" s="95"/>
      <c r="Y399" s="95"/>
      <c r="AA399" s="95"/>
      <c r="AB399" s="95"/>
      <c r="AC399" s="95"/>
      <c r="AD399" s="95"/>
      <c r="AE399" s="95"/>
      <c r="AF399" s="95"/>
      <c r="AH399" s="95"/>
    </row>
    <row r="400" spans="8:34" ht="15" x14ac:dyDescent="0.2">
      <c r="H400" s="95"/>
      <c r="J400" s="95"/>
      <c r="L400" s="95"/>
      <c r="M400" s="95"/>
      <c r="O400" s="95"/>
      <c r="P400" s="95"/>
      <c r="Q400" s="95"/>
      <c r="S400" s="95"/>
      <c r="T400" s="95"/>
      <c r="X400" s="95"/>
      <c r="Y400" s="95"/>
      <c r="AA400" s="95"/>
      <c r="AB400" s="95"/>
      <c r="AC400" s="95"/>
      <c r="AD400" s="95"/>
      <c r="AE400" s="95"/>
      <c r="AF400" s="95"/>
      <c r="AH400" s="95"/>
    </row>
    <row r="401" spans="8:34" ht="15" x14ac:dyDescent="0.2">
      <c r="H401" s="95"/>
      <c r="J401" s="95"/>
      <c r="L401" s="95"/>
      <c r="M401" s="95"/>
      <c r="O401" s="95"/>
      <c r="P401" s="95"/>
      <c r="Q401" s="95"/>
      <c r="S401" s="95"/>
      <c r="T401" s="95"/>
      <c r="X401" s="95"/>
      <c r="Y401" s="95"/>
      <c r="AA401" s="95"/>
      <c r="AB401" s="95"/>
      <c r="AC401" s="95"/>
      <c r="AD401" s="95"/>
      <c r="AE401" s="95"/>
      <c r="AF401" s="95"/>
      <c r="AH401" s="95"/>
    </row>
    <row r="402" spans="8:34" ht="15" x14ac:dyDescent="0.2">
      <c r="H402" s="95"/>
      <c r="J402" s="95"/>
      <c r="L402" s="95"/>
      <c r="M402" s="95"/>
      <c r="O402" s="95"/>
      <c r="P402" s="95"/>
      <c r="Q402" s="95"/>
      <c r="S402" s="95"/>
      <c r="T402" s="95"/>
      <c r="X402" s="95"/>
      <c r="Y402" s="95"/>
      <c r="AA402" s="95"/>
      <c r="AB402" s="95"/>
      <c r="AC402" s="95"/>
      <c r="AD402" s="95"/>
      <c r="AE402" s="95"/>
      <c r="AF402" s="95"/>
      <c r="AH402" s="95"/>
    </row>
    <row r="403" spans="8:34" ht="15" x14ac:dyDescent="0.2">
      <c r="H403" s="95"/>
      <c r="J403" s="95"/>
      <c r="L403" s="95"/>
      <c r="M403" s="95"/>
      <c r="O403" s="95"/>
      <c r="P403" s="95"/>
      <c r="Q403" s="95"/>
      <c r="S403" s="95"/>
      <c r="T403" s="95"/>
      <c r="X403" s="95"/>
      <c r="Y403" s="95"/>
      <c r="AA403" s="95"/>
      <c r="AB403" s="95"/>
      <c r="AC403" s="95"/>
      <c r="AD403" s="95"/>
      <c r="AE403" s="95"/>
      <c r="AF403" s="95"/>
      <c r="AH403" s="95"/>
    </row>
    <row r="404" spans="8:34" ht="15" x14ac:dyDescent="0.2">
      <c r="H404" s="95"/>
      <c r="J404" s="95"/>
      <c r="L404" s="95"/>
      <c r="M404" s="95"/>
      <c r="O404" s="95"/>
      <c r="P404" s="95"/>
      <c r="Q404" s="95"/>
      <c r="S404" s="95"/>
      <c r="T404" s="95"/>
      <c r="X404" s="95"/>
      <c r="Y404" s="95"/>
      <c r="AA404" s="95"/>
      <c r="AB404" s="95"/>
      <c r="AC404" s="95"/>
      <c r="AD404" s="95"/>
      <c r="AE404" s="95"/>
      <c r="AF404" s="95"/>
      <c r="AH404" s="95"/>
    </row>
    <row r="405" spans="8:34" ht="15" x14ac:dyDescent="0.2">
      <c r="H405" s="95"/>
      <c r="J405" s="95"/>
      <c r="L405" s="95"/>
      <c r="M405" s="95"/>
      <c r="O405" s="95"/>
      <c r="P405" s="95"/>
      <c r="Q405" s="95"/>
      <c r="S405" s="95"/>
      <c r="T405" s="95"/>
      <c r="X405" s="95"/>
      <c r="Y405" s="95"/>
      <c r="AA405" s="95"/>
      <c r="AB405" s="95"/>
      <c r="AC405" s="95"/>
      <c r="AD405" s="95"/>
      <c r="AE405" s="95"/>
      <c r="AF405" s="95"/>
      <c r="AH405" s="95"/>
    </row>
    <row r="406" spans="8:34" ht="15" x14ac:dyDescent="0.2">
      <c r="H406" s="95"/>
      <c r="J406" s="95"/>
      <c r="L406" s="95"/>
      <c r="M406" s="95"/>
      <c r="O406" s="95"/>
      <c r="P406" s="95"/>
      <c r="Q406" s="95"/>
      <c r="S406" s="95"/>
      <c r="T406" s="95"/>
      <c r="X406" s="95"/>
      <c r="Y406" s="95"/>
      <c r="AA406" s="95"/>
      <c r="AB406" s="95"/>
      <c r="AC406" s="95"/>
      <c r="AD406" s="95"/>
      <c r="AE406" s="95"/>
      <c r="AF406" s="95"/>
      <c r="AH406" s="95"/>
    </row>
    <row r="407" spans="8:34" ht="15" x14ac:dyDescent="0.2">
      <c r="H407" s="95"/>
      <c r="J407" s="95"/>
      <c r="L407" s="95"/>
      <c r="M407" s="95"/>
      <c r="O407" s="95"/>
      <c r="P407" s="95"/>
      <c r="Q407" s="95"/>
      <c r="S407" s="95"/>
      <c r="T407" s="95"/>
      <c r="X407" s="95"/>
      <c r="Y407" s="95"/>
      <c r="AA407" s="95"/>
      <c r="AB407" s="95"/>
      <c r="AC407" s="95"/>
      <c r="AD407" s="95"/>
      <c r="AE407" s="95"/>
      <c r="AF407" s="95"/>
      <c r="AH407" s="95"/>
    </row>
    <row r="408" spans="8:34" ht="15" x14ac:dyDescent="0.2">
      <c r="H408" s="95"/>
      <c r="J408" s="95"/>
      <c r="L408" s="95"/>
      <c r="M408" s="95"/>
      <c r="O408" s="95"/>
      <c r="P408" s="95"/>
      <c r="Q408" s="95"/>
      <c r="S408" s="95"/>
      <c r="T408" s="95"/>
      <c r="X408" s="95"/>
      <c r="Y408" s="95"/>
      <c r="AA408" s="95"/>
      <c r="AB408" s="95"/>
      <c r="AC408" s="95"/>
      <c r="AD408" s="95"/>
      <c r="AE408" s="95"/>
      <c r="AF408" s="95"/>
      <c r="AH408" s="95"/>
    </row>
    <row r="409" spans="8:34" ht="15" x14ac:dyDescent="0.2">
      <c r="H409" s="95"/>
      <c r="J409" s="95"/>
      <c r="L409" s="95"/>
      <c r="M409" s="95"/>
      <c r="O409" s="95"/>
      <c r="P409" s="95"/>
      <c r="Q409" s="95"/>
      <c r="S409" s="95"/>
      <c r="T409" s="95"/>
      <c r="X409" s="95"/>
      <c r="Y409" s="95"/>
      <c r="AA409" s="95"/>
      <c r="AB409" s="95"/>
      <c r="AC409" s="95"/>
      <c r="AD409" s="95"/>
      <c r="AE409" s="95"/>
      <c r="AF409" s="95"/>
      <c r="AH409" s="95"/>
    </row>
    <row r="410" spans="8:34" ht="15" x14ac:dyDescent="0.2">
      <c r="H410" s="95"/>
      <c r="J410" s="95"/>
      <c r="L410" s="95"/>
      <c r="M410" s="95"/>
      <c r="O410" s="95"/>
      <c r="P410" s="95"/>
      <c r="Q410" s="95"/>
      <c r="S410" s="95"/>
      <c r="T410" s="95"/>
      <c r="X410" s="95"/>
      <c r="Y410" s="95"/>
      <c r="AA410" s="95"/>
      <c r="AB410" s="95"/>
      <c r="AC410" s="95"/>
      <c r="AD410" s="95"/>
      <c r="AE410" s="95"/>
      <c r="AF410" s="95"/>
      <c r="AH410" s="95"/>
    </row>
    <row r="411" spans="8:34" ht="15" x14ac:dyDescent="0.2">
      <c r="H411" s="95"/>
      <c r="J411" s="95"/>
      <c r="L411" s="95"/>
      <c r="M411" s="95"/>
      <c r="O411" s="95"/>
      <c r="P411" s="95"/>
      <c r="Q411" s="95"/>
      <c r="S411" s="95"/>
      <c r="T411" s="95"/>
      <c r="X411" s="95"/>
      <c r="Y411" s="95"/>
      <c r="AA411" s="95"/>
      <c r="AB411" s="95"/>
      <c r="AC411" s="95"/>
      <c r="AD411" s="95"/>
      <c r="AE411" s="95"/>
      <c r="AF411" s="95"/>
      <c r="AH411" s="95"/>
    </row>
    <row r="412" spans="8:34" ht="15" x14ac:dyDescent="0.2">
      <c r="H412" s="95"/>
      <c r="J412" s="95"/>
      <c r="L412" s="95"/>
      <c r="M412" s="95"/>
      <c r="O412" s="95"/>
      <c r="P412" s="95"/>
      <c r="Q412" s="95"/>
      <c r="S412" s="95"/>
      <c r="T412" s="95"/>
      <c r="X412" s="95"/>
      <c r="Y412" s="95"/>
      <c r="AA412" s="95"/>
      <c r="AB412" s="95"/>
      <c r="AC412" s="95"/>
      <c r="AD412" s="95"/>
      <c r="AE412" s="95"/>
      <c r="AF412" s="95"/>
      <c r="AH412" s="95"/>
    </row>
    <row r="413" spans="8:34" ht="15" x14ac:dyDescent="0.2">
      <c r="H413" s="95"/>
      <c r="J413" s="95"/>
      <c r="L413" s="95"/>
      <c r="M413" s="95"/>
      <c r="O413" s="95"/>
      <c r="P413" s="95"/>
      <c r="Q413" s="95"/>
      <c r="S413" s="95"/>
      <c r="T413" s="95"/>
      <c r="X413" s="95"/>
      <c r="Y413" s="95"/>
      <c r="AA413" s="95"/>
      <c r="AB413" s="95"/>
      <c r="AC413" s="95"/>
      <c r="AD413" s="95"/>
      <c r="AE413" s="95"/>
      <c r="AF413" s="95"/>
      <c r="AH413" s="95"/>
    </row>
    <row r="414" spans="8:34" ht="15" x14ac:dyDescent="0.2">
      <c r="H414" s="95"/>
      <c r="J414" s="95"/>
      <c r="L414" s="95"/>
      <c r="M414" s="95"/>
      <c r="O414" s="95"/>
      <c r="P414" s="95"/>
      <c r="Q414" s="95"/>
      <c r="S414" s="95"/>
      <c r="T414" s="95"/>
      <c r="X414" s="95"/>
      <c r="Y414" s="95"/>
      <c r="AA414" s="95"/>
      <c r="AB414" s="95"/>
      <c r="AC414" s="95"/>
      <c r="AD414" s="95"/>
      <c r="AE414" s="95"/>
      <c r="AF414" s="95"/>
      <c r="AH414" s="95"/>
    </row>
    <row r="415" spans="8:34" ht="15" x14ac:dyDescent="0.2">
      <c r="H415" s="95"/>
      <c r="J415" s="95"/>
      <c r="L415" s="95"/>
      <c r="M415" s="95"/>
      <c r="O415" s="95"/>
      <c r="P415" s="95"/>
      <c r="Q415" s="95"/>
      <c r="S415" s="95"/>
      <c r="T415" s="95"/>
      <c r="X415" s="95"/>
      <c r="Y415" s="95"/>
      <c r="AA415" s="95"/>
      <c r="AB415" s="95"/>
      <c r="AC415" s="95"/>
      <c r="AD415" s="95"/>
      <c r="AE415" s="95"/>
      <c r="AF415" s="95"/>
      <c r="AH415" s="95"/>
    </row>
    <row r="416" spans="8:34" ht="15" x14ac:dyDescent="0.2">
      <c r="H416" s="95"/>
      <c r="J416" s="95"/>
      <c r="L416" s="95"/>
      <c r="M416" s="95"/>
      <c r="O416" s="95"/>
      <c r="P416" s="95"/>
      <c r="Q416" s="95"/>
      <c r="S416" s="95"/>
      <c r="T416" s="95"/>
      <c r="X416" s="95"/>
      <c r="Y416" s="95"/>
      <c r="AA416" s="95"/>
      <c r="AB416" s="95"/>
      <c r="AC416" s="95"/>
      <c r="AD416" s="95"/>
      <c r="AE416" s="95"/>
      <c r="AF416" s="95"/>
      <c r="AH416" s="95"/>
    </row>
    <row r="417" spans="8:34" ht="15" x14ac:dyDescent="0.2">
      <c r="H417" s="95"/>
      <c r="J417" s="95"/>
      <c r="L417" s="95"/>
      <c r="M417" s="95"/>
      <c r="O417" s="95"/>
      <c r="P417" s="95"/>
      <c r="Q417" s="95"/>
      <c r="S417" s="95"/>
      <c r="T417" s="95"/>
      <c r="X417" s="95"/>
      <c r="Y417" s="95"/>
      <c r="AA417" s="95"/>
      <c r="AB417" s="95"/>
      <c r="AC417" s="95"/>
      <c r="AD417" s="95"/>
      <c r="AE417" s="95"/>
      <c r="AF417" s="95"/>
      <c r="AH417" s="95"/>
    </row>
    <row r="418" spans="8:34" ht="15" x14ac:dyDescent="0.2">
      <c r="H418" s="95"/>
      <c r="J418" s="95"/>
      <c r="L418" s="95"/>
      <c r="M418" s="95"/>
      <c r="O418" s="95"/>
      <c r="P418" s="95"/>
      <c r="Q418" s="95"/>
      <c r="S418" s="95"/>
      <c r="T418" s="95"/>
      <c r="X418" s="95"/>
      <c r="Y418" s="95"/>
      <c r="AA418" s="95"/>
      <c r="AB418" s="95"/>
      <c r="AC418" s="95"/>
      <c r="AD418" s="95"/>
      <c r="AE418" s="95"/>
      <c r="AF418" s="95"/>
      <c r="AH418" s="95"/>
    </row>
    <row r="419" spans="8:34" ht="15" x14ac:dyDescent="0.2">
      <c r="H419" s="95"/>
      <c r="J419" s="95"/>
      <c r="L419" s="95"/>
      <c r="M419" s="95"/>
      <c r="O419" s="95"/>
      <c r="P419" s="95"/>
      <c r="Q419" s="95"/>
      <c r="S419" s="95"/>
      <c r="T419" s="95"/>
      <c r="X419" s="95"/>
      <c r="Y419" s="95"/>
      <c r="AA419" s="95"/>
      <c r="AB419" s="95"/>
      <c r="AC419" s="95"/>
      <c r="AD419" s="95"/>
      <c r="AE419" s="95"/>
      <c r="AF419" s="95"/>
      <c r="AH419" s="95"/>
    </row>
    <row r="420" spans="8:34" ht="15" x14ac:dyDescent="0.2">
      <c r="H420" s="95"/>
      <c r="J420" s="95"/>
      <c r="L420" s="95"/>
      <c r="M420" s="95"/>
      <c r="O420" s="95"/>
      <c r="P420" s="95"/>
      <c r="Q420" s="95"/>
      <c r="S420" s="95"/>
      <c r="T420" s="95"/>
      <c r="X420" s="95"/>
      <c r="Y420" s="95"/>
      <c r="AA420" s="95"/>
      <c r="AB420" s="95"/>
      <c r="AC420" s="95"/>
      <c r="AD420" s="95"/>
      <c r="AE420" s="95"/>
      <c r="AF420" s="95"/>
      <c r="AH420" s="95"/>
    </row>
    <row r="421" spans="8:34" ht="15" x14ac:dyDescent="0.2">
      <c r="H421" s="95"/>
      <c r="J421" s="95"/>
      <c r="L421" s="95"/>
      <c r="M421" s="95"/>
      <c r="O421" s="95"/>
      <c r="P421" s="95"/>
      <c r="Q421" s="95"/>
      <c r="S421" s="95"/>
      <c r="T421" s="95"/>
      <c r="X421" s="95"/>
      <c r="Y421" s="95"/>
      <c r="AA421" s="95"/>
      <c r="AB421" s="95"/>
      <c r="AC421" s="95"/>
      <c r="AD421" s="95"/>
      <c r="AE421" s="95"/>
      <c r="AF421" s="95"/>
      <c r="AH421" s="95"/>
    </row>
    <row r="422" spans="8:34" ht="15" x14ac:dyDescent="0.2">
      <c r="H422" s="95"/>
      <c r="J422" s="95"/>
      <c r="L422" s="95"/>
      <c r="M422" s="95"/>
      <c r="O422" s="95"/>
      <c r="P422" s="95"/>
      <c r="Q422" s="95"/>
      <c r="S422" s="95"/>
      <c r="T422" s="95"/>
      <c r="X422" s="95"/>
      <c r="Y422" s="95"/>
      <c r="AA422" s="95"/>
      <c r="AB422" s="95"/>
      <c r="AC422" s="95"/>
      <c r="AD422" s="95"/>
      <c r="AE422" s="95"/>
      <c r="AF422" s="95"/>
      <c r="AH422" s="95"/>
    </row>
    <row r="423" spans="8:34" ht="15" x14ac:dyDescent="0.2">
      <c r="H423" s="95"/>
      <c r="J423" s="95"/>
      <c r="L423" s="95"/>
      <c r="M423" s="95"/>
      <c r="O423" s="95"/>
      <c r="P423" s="95"/>
      <c r="Q423" s="95"/>
      <c r="S423" s="95"/>
      <c r="T423" s="95"/>
      <c r="X423" s="95"/>
      <c r="Y423" s="95"/>
      <c r="AA423" s="95"/>
      <c r="AB423" s="95"/>
      <c r="AC423" s="95"/>
      <c r="AD423" s="95"/>
      <c r="AE423" s="95"/>
      <c r="AF423" s="95"/>
      <c r="AH423" s="95"/>
    </row>
    <row r="424" spans="8:34" ht="15" x14ac:dyDescent="0.2">
      <c r="H424" s="95"/>
      <c r="J424" s="95"/>
      <c r="L424" s="95"/>
      <c r="M424" s="95"/>
      <c r="O424" s="95"/>
      <c r="P424" s="95"/>
      <c r="Q424" s="95"/>
      <c r="S424" s="95"/>
      <c r="T424" s="95"/>
      <c r="X424" s="95"/>
      <c r="Y424" s="95"/>
      <c r="AA424" s="95"/>
      <c r="AB424" s="95"/>
      <c r="AC424" s="95"/>
      <c r="AD424" s="95"/>
      <c r="AE424" s="95"/>
      <c r="AF424" s="95"/>
      <c r="AH424" s="95"/>
    </row>
    <row r="425" spans="8:34" ht="15" x14ac:dyDescent="0.2">
      <c r="H425" s="95"/>
      <c r="J425" s="95"/>
      <c r="L425" s="95"/>
      <c r="M425" s="95"/>
      <c r="O425" s="95"/>
      <c r="P425" s="95"/>
      <c r="Q425" s="95"/>
      <c r="S425" s="95"/>
      <c r="T425" s="95"/>
      <c r="X425" s="95"/>
      <c r="Y425" s="95"/>
      <c r="AA425" s="95"/>
      <c r="AB425" s="95"/>
      <c r="AC425" s="95"/>
      <c r="AD425" s="95"/>
      <c r="AE425" s="95"/>
      <c r="AF425" s="95"/>
      <c r="AH425" s="95"/>
    </row>
    <row r="426" spans="8:34" ht="15" x14ac:dyDescent="0.2">
      <c r="H426" s="95"/>
      <c r="J426" s="95"/>
      <c r="L426" s="95"/>
      <c r="M426" s="95"/>
      <c r="O426" s="95"/>
      <c r="P426" s="95"/>
      <c r="Q426" s="95"/>
      <c r="S426" s="95"/>
      <c r="T426" s="95"/>
      <c r="X426" s="95"/>
      <c r="Y426" s="95"/>
      <c r="AA426" s="95"/>
      <c r="AB426" s="95"/>
      <c r="AC426" s="95"/>
      <c r="AD426" s="95"/>
      <c r="AE426" s="95"/>
      <c r="AF426" s="95"/>
      <c r="AH426" s="95"/>
    </row>
    <row r="427" spans="8:34" ht="15" x14ac:dyDescent="0.2">
      <c r="H427" s="95"/>
      <c r="J427" s="95"/>
      <c r="L427" s="95"/>
      <c r="M427" s="95"/>
      <c r="O427" s="95"/>
      <c r="P427" s="95"/>
      <c r="Q427" s="95"/>
      <c r="S427" s="95"/>
      <c r="T427" s="95"/>
      <c r="X427" s="95"/>
      <c r="Y427" s="95"/>
      <c r="AA427" s="95"/>
      <c r="AB427" s="95"/>
      <c r="AC427" s="95"/>
      <c r="AD427" s="95"/>
      <c r="AE427" s="95"/>
      <c r="AF427" s="95"/>
      <c r="AH427" s="95"/>
    </row>
    <row r="428" spans="8:34" ht="15" x14ac:dyDescent="0.2">
      <c r="H428" s="95"/>
      <c r="J428" s="95"/>
      <c r="L428" s="95"/>
      <c r="M428" s="95"/>
      <c r="O428" s="95"/>
      <c r="P428" s="95"/>
      <c r="Q428" s="95"/>
      <c r="S428" s="95"/>
      <c r="T428" s="95"/>
      <c r="X428" s="95"/>
      <c r="Y428" s="95"/>
      <c r="AA428" s="95"/>
      <c r="AB428" s="95"/>
      <c r="AC428" s="95"/>
      <c r="AD428" s="95"/>
      <c r="AE428" s="95"/>
      <c r="AF428" s="95"/>
      <c r="AH428" s="95"/>
    </row>
    <row r="429" spans="8:34" ht="15" x14ac:dyDescent="0.2">
      <c r="H429" s="95"/>
      <c r="J429" s="95"/>
      <c r="L429" s="95"/>
      <c r="M429" s="95"/>
      <c r="O429" s="95"/>
      <c r="P429" s="95"/>
      <c r="Q429" s="95"/>
      <c r="S429" s="95"/>
      <c r="T429" s="95"/>
      <c r="X429" s="95"/>
      <c r="Y429" s="95"/>
      <c r="AA429" s="95"/>
      <c r="AB429" s="95"/>
      <c r="AC429" s="95"/>
      <c r="AD429" s="95"/>
      <c r="AE429" s="95"/>
      <c r="AF429" s="95"/>
      <c r="AH429" s="95"/>
    </row>
    <row r="430" spans="8:34" ht="15" x14ac:dyDescent="0.2">
      <c r="H430" s="95"/>
      <c r="J430" s="95"/>
      <c r="L430" s="95"/>
      <c r="M430" s="95"/>
      <c r="O430" s="95"/>
      <c r="P430" s="95"/>
      <c r="Q430" s="95"/>
      <c r="S430" s="95"/>
      <c r="T430" s="95"/>
      <c r="X430" s="95"/>
      <c r="Y430" s="95"/>
      <c r="AA430" s="95"/>
      <c r="AB430" s="95"/>
      <c r="AC430" s="95"/>
      <c r="AD430" s="95"/>
      <c r="AE430" s="95"/>
      <c r="AF430" s="95"/>
      <c r="AH430" s="95"/>
    </row>
    <row r="431" spans="8:34" ht="15" x14ac:dyDescent="0.2">
      <c r="H431" s="95"/>
      <c r="J431" s="95"/>
      <c r="L431" s="95"/>
      <c r="M431" s="95"/>
      <c r="O431" s="95"/>
      <c r="P431" s="95"/>
      <c r="Q431" s="95"/>
      <c r="S431" s="95"/>
      <c r="T431" s="95"/>
      <c r="X431" s="95"/>
      <c r="Y431" s="95"/>
      <c r="AA431" s="95"/>
      <c r="AB431" s="95"/>
      <c r="AC431" s="95"/>
      <c r="AD431" s="95"/>
      <c r="AE431" s="95"/>
      <c r="AF431" s="95"/>
      <c r="AH431" s="95"/>
    </row>
    <row r="432" spans="8:34" ht="15" x14ac:dyDescent="0.2">
      <c r="H432" s="95"/>
      <c r="J432" s="95"/>
      <c r="L432" s="95"/>
      <c r="M432" s="95"/>
      <c r="O432" s="95"/>
      <c r="P432" s="95"/>
      <c r="Q432" s="95"/>
      <c r="S432" s="95"/>
      <c r="T432" s="95"/>
      <c r="X432" s="95"/>
      <c r="Y432" s="95"/>
      <c r="AA432" s="95"/>
      <c r="AB432" s="95"/>
      <c r="AC432" s="95"/>
      <c r="AD432" s="95"/>
      <c r="AE432" s="95"/>
      <c r="AF432" s="95"/>
      <c r="AH432" s="95"/>
    </row>
    <row r="433" spans="8:34" ht="15" x14ac:dyDescent="0.2">
      <c r="H433" s="95"/>
      <c r="J433" s="95"/>
      <c r="L433" s="95"/>
      <c r="M433" s="95"/>
      <c r="O433" s="95"/>
      <c r="P433" s="95"/>
      <c r="Q433" s="95"/>
      <c r="S433" s="95"/>
      <c r="T433" s="95"/>
      <c r="X433" s="95"/>
      <c r="Y433" s="95"/>
      <c r="AA433" s="95"/>
      <c r="AB433" s="95"/>
      <c r="AC433" s="95"/>
      <c r="AD433" s="95"/>
      <c r="AE433" s="95"/>
      <c r="AF433" s="95"/>
      <c r="AH433" s="95"/>
    </row>
    <row r="434" spans="8:34" ht="15" x14ac:dyDescent="0.2">
      <c r="H434" s="95"/>
      <c r="J434" s="95"/>
      <c r="L434" s="95"/>
      <c r="M434" s="95"/>
      <c r="O434" s="95"/>
      <c r="P434" s="95"/>
      <c r="Q434" s="95"/>
      <c r="S434" s="95"/>
      <c r="T434" s="95"/>
      <c r="X434" s="95"/>
      <c r="Y434" s="95"/>
      <c r="AA434" s="95"/>
      <c r="AB434" s="95"/>
      <c r="AC434" s="95"/>
      <c r="AD434" s="95"/>
      <c r="AE434" s="95"/>
      <c r="AF434" s="95"/>
      <c r="AH434" s="95"/>
    </row>
    <row r="435" spans="8:34" ht="15" x14ac:dyDescent="0.2">
      <c r="H435" s="95"/>
      <c r="J435" s="95"/>
      <c r="L435" s="95"/>
      <c r="M435" s="95"/>
      <c r="O435" s="95"/>
      <c r="P435" s="95"/>
      <c r="Q435" s="95"/>
      <c r="S435" s="95"/>
      <c r="T435" s="95"/>
      <c r="X435" s="95"/>
      <c r="Y435" s="95"/>
      <c r="AA435" s="95"/>
      <c r="AB435" s="95"/>
      <c r="AC435" s="95"/>
      <c r="AD435" s="95"/>
      <c r="AE435" s="95"/>
      <c r="AF435" s="95"/>
      <c r="AH435" s="95"/>
    </row>
    <row r="436" spans="8:34" ht="15" x14ac:dyDescent="0.2">
      <c r="H436" s="95"/>
      <c r="J436" s="95"/>
      <c r="L436" s="95"/>
      <c r="M436" s="95"/>
      <c r="O436" s="95"/>
      <c r="P436" s="95"/>
      <c r="Q436" s="95"/>
      <c r="S436" s="95"/>
      <c r="T436" s="95"/>
      <c r="X436" s="95"/>
      <c r="Y436" s="95"/>
      <c r="AA436" s="95"/>
      <c r="AB436" s="95"/>
      <c r="AC436" s="95"/>
      <c r="AD436" s="95"/>
      <c r="AE436" s="95"/>
      <c r="AF436" s="95"/>
      <c r="AH436" s="95"/>
    </row>
    <row r="437" spans="8:34" ht="15" x14ac:dyDescent="0.2">
      <c r="H437" s="95"/>
      <c r="J437" s="95"/>
      <c r="L437" s="95"/>
      <c r="M437" s="95"/>
      <c r="O437" s="95"/>
      <c r="P437" s="95"/>
      <c r="Q437" s="95"/>
      <c r="S437" s="95"/>
      <c r="T437" s="95"/>
      <c r="X437" s="95"/>
      <c r="Y437" s="95"/>
      <c r="AA437" s="95"/>
      <c r="AB437" s="95"/>
      <c r="AC437" s="95"/>
      <c r="AD437" s="95"/>
      <c r="AE437" s="95"/>
      <c r="AF437" s="95"/>
      <c r="AH437" s="95"/>
    </row>
    <row r="438" spans="8:34" ht="15" x14ac:dyDescent="0.2">
      <c r="H438" s="95"/>
      <c r="J438" s="95"/>
      <c r="L438" s="95"/>
      <c r="M438" s="95"/>
      <c r="O438" s="95"/>
      <c r="P438" s="95"/>
      <c r="Q438" s="95"/>
      <c r="S438" s="95"/>
      <c r="T438" s="95"/>
      <c r="X438" s="95"/>
      <c r="Y438" s="95"/>
      <c r="AA438" s="95"/>
      <c r="AB438" s="95"/>
      <c r="AC438" s="95"/>
      <c r="AD438" s="95"/>
      <c r="AE438" s="95"/>
      <c r="AF438" s="95"/>
      <c r="AH438" s="95"/>
    </row>
    <row r="439" spans="8:34" ht="15" x14ac:dyDescent="0.2">
      <c r="H439" s="95"/>
      <c r="J439" s="95"/>
      <c r="L439" s="95"/>
      <c r="M439" s="95"/>
      <c r="O439" s="95"/>
      <c r="P439" s="95"/>
      <c r="Q439" s="95"/>
      <c r="S439" s="95"/>
      <c r="T439" s="95"/>
      <c r="X439" s="95"/>
      <c r="Y439" s="95"/>
      <c r="AA439" s="95"/>
      <c r="AB439" s="95"/>
      <c r="AC439" s="95"/>
      <c r="AD439" s="95"/>
      <c r="AE439" s="95"/>
      <c r="AF439" s="95"/>
      <c r="AH439" s="95"/>
    </row>
    <row r="440" spans="8:34" ht="15" x14ac:dyDescent="0.2">
      <c r="H440" s="95"/>
      <c r="J440" s="95"/>
      <c r="L440" s="95"/>
      <c r="M440" s="95"/>
      <c r="O440" s="95"/>
      <c r="P440" s="95"/>
      <c r="Q440" s="95"/>
      <c r="S440" s="95"/>
      <c r="T440" s="95"/>
      <c r="X440" s="95"/>
      <c r="Y440" s="95"/>
      <c r="AA440" s="95"/>
      <c r="AB440" s="95"/>
      <c r="AC440" s="95"/>
      <c r="AD440" s="95"/>
      <c r="AE440" s="95"/>
      <c r="AF440" s="95"/>
      <c r="AH440" s="95"/>
    </row>
    <row r="441" spans="8:34" ht="15" x14ac:dyDescent="0.2">
      <c r="H441" s="95"/>
      <c r="J441" s="95"/>
      <c r="L441" s="95"/>
      <c r="M441" s="95"/>
      <c r="O441" s="95"/>
      <c r="P441" s="95"/>
      <c r="Q441" s="95"/>
      <c r="S441" s="95"/>
      <c r="T441" s="95"/>
      <c r="X441" s="95"/>
      <c r="Y441" s="95"/>
      <c r="AA441" s="95"/>
      <c r="AB441" s="95"/>
      <c r="AC441" s="95"/>
      <c r="AD441" s="95"/>
      <c r="AE441" s="95"/>
      <c r="AF441" s="95"/>
      <c r="AH441" s="95"/>
    </row>
    <row r="442" spans="8:34" ht="15" x14ac:dyDescent="0.2">
      <c r="H442" s="95"/>
      <c r="J442" s="95"/>
      <c r="L442" s="95"/>
      <c r="M442" s="95"/>
      <c r="O442" s="95"/>
      <c r="P442" s="95"/>
      <c r="Q442" s="95"/>
      <c r="S442" s="95"/>
      <c r="T442" s="95"/>
      <c r="X442" s="95"/>
      <c r="Y442" s="95"/>
      <c r="AA442" s="95"/>
      <c r="AB442" s="95"/>
      <c r="AC442" s="95"/>
      <c r="AD442" s="95"/>
      <c r="AE442" s="95"/>
      <c r="AF442" s="95"/>
      <c r="AH442" s="95"/>
    </row>
    <row r="443" spans="8:34" ht="15" x14ac:dyDescent="0.2">
      <c r="H443" s="95"/>
      <c r="J443" s="95"/>
      <c r="L443" s="95"/>
      <c r="M443" s="95"/>
      <c r="O443" s="95"/>
      <c r="P443" s="95"/>
      <c r="Q443" s="95"/>
      <c r="S443" s="95"/>
      <c r="T443" s="95"/>
      <c r="X443" s="95"/>
      <c r="Y443" s="95"/>
      <c r="AA443" s="95"/>
      <c r="AB443" s="95"/>
      <c r="AC443" s="95"/>
      <c r="AD443" s="95"/>
      <c r="AE443" s="95"/>
      <c r="AF443" s="95"/>
      <c r="AH443" s="95"/>
    </row>
    <row r="444" spans="8:34" ht="15" x14ac:dyDescent="0.2">
      <c r="H444" s="95"/>
      <c r="J444" s="95"/>
      <c r="L444" s="95"/>
      <c r="M444" s="95"/>
      <c r="O444" s="95"/>
      <c r="P444" s="95"/>
      <c r="Q444" s="95"/>
      <c r="S444" s="95"/>
      <c r="T444" s="95"/>
      <c r="X444" s="95"/>
      <c r="Y444" s="95"/>
      <c r="AA444" s="95"/>
      <c r="AB444" s="95"/>
      <c r="AC444" s="95"/>
      <c r="AD444" s="95"/>
      <c r="AE444" s="95"/>
      <c r="AF444" s="95"/>
      <c r="AH444" s="95"/>
    </row>
    <row r="445" spans="8:34" ht="15" x14ac:dyDescent="0.2">
      <c r="H445" s="95"/>
      <c r="J445" s="95"/>
      <c r="L445" s="95"/>
      <c r="M445" s="95"/>
      <c r="O445" s="95"/>
      <c r="P445" s="95"/>
      <c r="Q445" s="95"/>
      <c r="S445" s="95"/>
      <c r="T445" s="95"/>
      <c r="X445" s="95"/>
      <c r="Y445" s="95"/>
      <c r="AA445" s="95"/>
      <c r="AB445" s="95"/>
      <c r="AC445" s="95"/>
      <c r="AD445" s="95"/>
      <c r="AE445" s="95"/>
      <c r="AF445" s="95"/>
      <c r="AH445" s="95"/>
    </row>
    <row r="446" spans="8:34" ht="15" x14ac:dyDescent="0.2">
      <c r="H446" s="95"/>
      <c r="J446" s="95"/>
      <c r="L446" s="95"/>
      <c r="M446" s="95"/>
      <c r="O446" s="95"/>
      <c r="P446" s="95"/>
      <c r="Q446" s="95"/>
      <c r="S446" s="95"/>
      <c r="T446" s="95"/>
      <c r="X446" s="95"/>
      <c r="Y446" s="95"/>
      <c r="AA446" s="95"/>
      <c r="AB446" s="95"/>
      <c r="AC446" s="95"/>
      <c r="AD446" s="95"/>
      <c r="AE446" s="95"/>
      <c r="AF446" s="95"/>
      <c r="AH446" s="95"/>
    </row>
    <row r="447" spans="8:34" ht="15" x14ac:dyDescent="0.2">
      <c r="H447" s="95"/>
      <c r="J447" s="95"/>
      <c r="L447" s="95"/>
      <c r="M447" s="95"/>
      <c r="O447" s="95"/>
      <c r="P447" s="95"/>
      <c r="Q447" s="95"/>
      <c r="S447" s="95"/>
      <c r="T447" s="95"/>
      <c r="X447" s="95"/>
      <c r="Y447" s="95"/>
      <c r="AA447" s="95"/>
      <c r="AB447" s="95"/>
      <c r="AC447" s="95"/>
      <c r="AD447" s="95"/>
      <c r="AE447" s="95"/>
      <c r="AF447" s="95"/>
      <c r="AH447" s="95"/>
    </row>
    <row r="448" spans="8:34" ht="15" x14ac:dyDescent="0.2">
      <c r="H448" s="95"/>
      <c r="J448" s="95"/>
      <c r="L448" s="95"/>
      <c r="M448" s="95"/>
      <c r="O448" s="95"/>
      <c r="P448" s="95"/>
      <c r="Q448" s="95"/>
      <c r="S448" s="95"/>
      <c r="T448" s="95"/>
      <c r="X448" s="95"/>
      <c r="Y448" s="95"/>
      <c r="AA448" s="95"/>
      <c r="AB448" s="95"/>
      <c r="AC448" s="95"/>
      <c r="AD448" s="95"/>
      <c r="AE448" s="95"/>
      <c r="AF448" s="95"/>
      <c r="AH448" s="95"/>
    </row>
    <row r="449" spans="8:34" ht="15" x14ac:dyDescent="0.2">
      <c r="H449" s="95"/>
      <c r="J449" s="95"/>
      <c r="L449" s="95"/>
      <c r="M449" s="95"/>
      <c r="O449" s="95"/>
      <c r="P449" s="95"/>
      <c r="Q449" s="95"/>
      <c r="S449" s="95"/>
      <c r="T449" s="95"/>
      <c r="X449" s="95"/>
      <c r="Y449" s="95"/>
      <c r="AA449" s="95"/>
      <c r="AB449" s="95"/>
      <c r="AC449" s="95"/>
      <c r="AD449" s="95"/>
      <c r="AE449" s="95"/>
      <c r="AF449" s="95"/>
      <c r="AH449" s="95"/>
    </row>
    <row r="450" spans="8:34" ht="15" x14ac:dyDescent="0.2">
      <c r="H450" s="95"/>
      <c r="J450" s="95"/>
      <c r="L450" s="95"/>
      <c r="M450" s="95"/>
      <c r="O450" s="95"/>
      <c r="P450" s="95"/>
      <c r="Q450" s="95"/>
      <c r="S450" s="95"/>
      <c r="T450" s="95"/>
      <c r="X450" s="95"/>
      <c r="Y450" s="95"/>
      <c r="AA450" s="95"/>
      <c r="AB450" s="95"/>
      <c r="AC450" s="95"/>
      <c r="AD450" s="95"/>
      <c r="AE450" s="95"/>
      <c r="AF450" s="95"/>
      <c r="AH450" s="95"/>
    </row>
    <row r="451" spans="8:34" ht="15" x14ac:dyDescent="0.2">
      <c r="H451" s="95"/>
      <c r="J451" s="95"/>
      <c r="L451" s="95"/>
      <c r="M451" s="95"/>
      <c r="O451" s="95"/>
      <c r="P451" s="95"/>
      <c r="Q451" s="95"/>
      <c r="S451" s="95"/>
      <c r="T451" s="95"/>
      <c r="X451" s="95"/>
      <c r="Y451" s="95"/>
      <c r="AA451" s="95"/>
      <c r="AB451" s="95"/>
      <c r="AC451" s="95"/>
      <c r="AD451" s="95"/>
      <c r="AE451" s="95"/>
      <c r="AF451" s="95"/>
      <c r="AH451" s="95"/>
    </row>
    <row r="452" spans="8:34" ht="15" x14ac:dyDescent="0.2">
      <c r="H452" s="95"/>
      <c r="J452" s="95"/>
      <c r="L452" s="95"/>
      <c r="M452" s="95"/>
      <c r="O452" s="95"/>
      <c r="P452" s="95"/>
      <c r="Q452" s="95"/>
      <c r="S452" s="95"/>
      <c r="T452" s="95"/>
      <c r="X452" s="95"/>
      <c r="Y452" s="95"/>
      <c r="AA452" s="95"/>
      <c r="AB452" s="95"/>
      <c r="AC452" s="95"/>
      <c r="AD452" s="95"/>
      <c r="AE452" s="95"/>
      <c r="AF452" s="95"/>
      <c r="AH452" s="95"/>
    </row>
    <row r="453" spans="8:34" ht="15" x14ac:dyDescent="0.2">
      <c r="H453" s="95"/>
      <c r="J453" s="95"/>
      <c r="L453" s="95"/>
      <c r="M453" s="95"/>
      <c r="O453" s="95"/>
      <c r="P453" s="95"/>
      <c r="Q453" s="95"/>
      <c r="S453" s="95"/>
      <c r="T453" s="95"/>
      <c r="X453" s="95"/>
      <c r="Y453" s="95"/>
      <c r="AA453" s="95"/>
      <c r="AB453" s="95"/>
      <c r="AC453" s="95"/>
      <c r="AD453" s="95"/>
      <c r="AE453" s="95"/>
      <c r="AF453" s="95"/>
      <c r="AH453" s="95"/>
    </row>
    <row r="454" spans="8:34" ht="15" x14ac:dyDescent="0.2">
      <c r="H454" s="95"/>
      <c r="J454" s="95"/>
      <c r="L454" s="95"/>
      <c r="M454" s="95"/>
      <c r="O454" s="95"/>
      <c r="P454" s="95"/>
      <c r="Q454" s="95"/>
      <c r="S454" s="95"/>
      <c r="T454" s="95"/>
      <c r="X454" s="95"/>
      <c r="Y454" s="95"/>
      <c r="AA454" s="95"/>
      <c r="AB454" s="95"/>
      <c r="AC454" s="95"/>
      <c r="AD454" s="95"/>
      <c r="AE454" s="95"/>
      <c r="AF454" s="95"/>
      <c r="AH454" s="95"/>
    </row>
    <row r="455" spans="8:34" ht="15" x14ac:dyDescent="0.2">
      <c r="H455" s="95"/>
      <c r="J455" s="95"/>
      <c r="L455" s="95"/>
      <c r="M455" s="95"/>
      <c r="O455" s="95"/>
      <c r="P455" s="95"/>
      <c r="Q455" s="95"/>
      <c r="S455" s="95"/>
      <c r="T455" s="95"/>
      <c r="X455" s="95"/>
      <c r="Y455" s="95"/>
      <c r="AA455" s="95"/>
      <c r="AB455" s="95"/>
      <c r="AC455" s="95"/>
      <c r="AD455" s="95"/>
      <c r="AE455" s="95"/>
      <c r="AF455" s="95"/>
      <c r="AH455" s="95"/>
    </row>
    <row r="456" spans="8:34" ht="15" x14ac:dyDescent="0.2">
      <c r="H456" s="95"/>
      <c r="J456" s="95"/>
      <c r="L456" s="95"/>
      <c r="M456" s="95"/>
      <c r="O456" s="95"/>
      <c r="P456" s="95"/>
      <c r="Q456" s="95"/>
      <c r="S456" s="95"/>
      <c r="T456" s="95"/>
      <c r="X456" s="95"/>
      <c r="Y456" s="95"/>
      <c r="AA456" s="95"/>
      <c r="AB456" s="95"/>
      <c r="AC456" s="95"/>
      <c r="AD456" s="95"/>
      <c r="AE456" s="95"/>
      <c r="AF456" s="95"/>
      <c r="AH456" s="95"/>
    </row>
    <row r="457" spans="8:34" ht="15" x14ac:dyDescent="0.2">
      <c r="H457" s="95"/>
      <c r="J457" s="95"/>
      <c r="L457" s="95"/>
      <c r="M457" s="95"/>
      <c r="O457" s="95"/>
      <c r="P457" s="95"/>
      <c r="Q457" s="95"/>
      <c r="S457" s="95"/>
      <c r="T457" s="95"/>
      <c r="X457" s="95"/>
      <c r="Y457" s="95"/>
      <c r="AA457" s="95"/>
      <c r="AB457" s="95"/>
      <c r="AC457" s="95"/>
      <c r="AD457" s="95"/>
      <c r="AE457" s="95"/>
      <c r="AF457" s="95"/>
      <c r="AH457" s="95"/>
    </row>
    <row r="458" spans="8:34" ht="15" x14ac:dyDescent="0.2">
      <c r="H458" s="95"/>
      <c r="J458" s="95"/>
      <c r="L458" s="95"/>
      <c r="M458" s="95"/>
      <c r="O458" s="95"/>
      <c r="P458" s="95"/>
      <c r="Q458" s="95"/>
      <c r="S458" s="95"/>
      <c r="T458" s="95"/>
      <c r="X458" s="95"/>
      <c r="Y458" s="95"/>
      <c r="AA458" s="95"/>
      <c r="AB458" s="95"/>
      <c r="AC458" s="95"/>
      <c r="AD458" s="95"/>
      <c r="AE458" s="95"/>
      <c r="AF458" s="95"/>
      <c r="AH458" s="95"/>
    </row>
    <row r="459" spans="8:34" ht="15" x14ac:dyDescent="0.2">
      <c r="H459" s="95"/>
      <c r="J459" s="95"/>
      <c r="L459" s="95"/>
      <c r="M459" s="95"/>
      <c r="O459" s="95"/>
      <c r="P459" s="95"/>
      <c r="Q459" s="95"/>
      <c r="S459" s="95"/>
      <c r="T459" s="95"/>
      <c r="X459" s="95"/>
      <c r="Y459" s="95"/>
      <c r="AA459" s="95"/>
      <c r="AB459" s="95"/>
      <c r="AC459" s="95"/>
      <c r="AD459" s="95"/>
      <c r="AE459" s="95"/>
      <c r="AF459" s="95"/>
      <c r="AH459" s="95"/>
    </row>
    <row r="460" spans="8:34" ht="15" x14ac:dyDescent="0.2">
      <c r="H460" s="95"/>
      <c r="J460" s="95"/>
      <c r="L460" s="95"/>
      <c r="M460" s="95"/>
      <c r="O460" s="95"/>
      <c r="P460" s="95"/>
      <c r="Q460" s="95"/>
      <c r="S460" s="95"/>
      <c r="T460" s="95"/>
      <c r="X460" s="95"/>
      <c r="Y460" s="95"/>
      <c r="AA460" s="95"/>
      <c r="AB460" s="95"/>
      <c r="AC460" s="95"/>
      <c r="AD460" s="95"/>
      <c r="AE460" s="95"/>
      <c r="AF460" s="95"/>
      <c r="AH460" s="95"/>
    </row>
    <row r="461" spans="8:34" ht="15" x14ac:dyDescent="0.2">
      <c r="H461" s="95"/>
      <c r="J461" s="95"/>
      <c r="L461" s="95"/>
      <c r="M461" s="95"/>
      <c r="O461" s="95"/>
      <c r="P461" s="95"/>
      <c r="Q461" s="95"/>
      <c r="S461" s="95"/>
      <c r="T461" s="95"/>
      <c r="X461" s="95"/>
      <c r="Y461" s="95"/>
      <c r="AA461" s="95"/>
      <c r="AB461" s="95"/>
      <c r="AC461" s="95"/>
      <c r="AD461" s="95"/>
      <c r="AE461" s="95"/>
      <c r="AF461" s="95"/>
      <c r="AH461" s="95"/>
    </row>
    <row r="462" spans="8:34" ht="15" x14ac:dyDescent="0.2">
      <c r="H462" s="95"/>
      <c r="J462" s="95"/>
      <c r="L462" s="95"/>
      <c r="M462" s="95"/>
      <c r="O462" s="95"/>
      <c r="P462" s="95"/>
      <c r="Q462" s="95"/>
      <c r="S462" s="95"/>
      <c r="T462" s="95"/>
      <c r="X462" s="95"/>
      <c r="Y462" s="95"/>
      <c r="AA462" s="95"/>
      <c r="AB462" s="95"/>
      <c r="AC462" s="95"/>
      <c r="AD462" s="95"/>
      <c r="AE462" s="95"/>
      <c r="AF462" s="95"/>
      <c r="AH462" s="95"/>
    </row>
    <row r="463" spans="8:34" ht="15" x14ac:dyDescent="0.2">
      <c r="H463" s="95"/>
      <c r="J463" s="95"/>
      <c r="L463" s="95"/>
      <c r="M463" s="95"/>
      <c r="O463" s="95"/>
      <c r="P463" s="95"/>
      <c r="Q463" s="95"/>
      <c r="S463" s="95"/>
      <c r="T463" s="95"/>
      <c r="X463" s="95"/>
      <c r="Y463" s="95"/>
      <c r="AA463" s="95"/>
      <c r="AB463" s="95"/>
      <c r="AC463" s="95"/>
      <c r="AD463" s="95"/>
      <c r="AE463" s="95"/>
      <c r="AF463" s="95"/>
      <c r="AH463" s="95"/>
    </row>
    <row r="464" spans="8:34" ht="15" x14ac:dyDescent="0.2">
      <c r="H464" s="95"/>
      <c r="J464" s="95"/>
      <c r="L464" s="95"/>
      <c r="M464" s="95"/>
      <c r="O464" s="95"/>
      <c r="P464" s="95"/>
      <c r="Q464" s="95"/>
      <c r="S464" s="95"/>
      <c r="T464" s="95"/>
      <c r="X464" s="95"/>
      <c r="Y464" s="95"/>
      <c r="AA464" s="95"/>
      <c r="AB464" s="95"/>
      <c r="AC464" s="95"/>
      <c r="AD464" s="95"/>
      <c r="AE464" s="95"/>
      <c r="AF464" s="95"/>
      <c r="AH464" s="95"/>
    </row>
    <row r="465" spans="8:34" ht="15" x14ac:dyDescent="0.2">
      <c r="H465" s="95"/>
      <c r="J465" s="95"/>
      <c r="L465" s="95"/>
      <c r="M465" s="95"/>
      <c r="O465" s="95"/>
      <c r="P465" s="95"/>
      <c r="Q465" s="95"/>
      <c r="S465" s="95"/>
      <c r="T465" s="95"/>
      <c r="X465" s="95"/>
      <c r="Y465" s="95"/>
      <c r="AA465" s="95"/>
      <c r="AB465" s="95"/>
      <c r="AC465" s="95"/>
      <c r="AD465" s="95"/>
      <c r="AE465" s="95"/>
      <c r="AF465" s="95"/>
      <c r="AH465" s="95"/>
    </row>
    <row r="466" spans="8:34" ht="15" x14ac:dyDescent="0.2">
      <c r="H466" s="95"/>
      <c r="J466" s="95"/>
      <c r="L466" s="95"/>
      <c r="M466" s="95"/>
      <c r="O466" s="95"/>
      <c r="P466" s="95"/>
      <c r="Q466" s="95"/>
      <c r="S466" s="95"/>
      <c r="T466" s="95"/>
      <c r="X466" s="95"/>
      <c r="Y466" s="95"/>
      <c r="AA466" s="95"/>
      <c r="AB466" s="95"/>
      <c r="AC466" s="95"/>
      <c r="AD466" s="95"/>
      <c r="AE466" s="95"/>
      <c r="AF466" s="95"/>
      <c r="AH466" s="95"/>
    </row>
    <row r="467" spans="8:34" ht="15" x14ac:dyDescent="0.2">
      <c r="H467" s="95"/>
      <c r="J467" s="95"/>
      <c r="L467" s="95"/>
      <c r="M467" s="95"/>
      <c r="O467" s="95"/>
      <c r="P467" s="95"/>
      <c r="Q467" s="95"/>
      <c r="S467" s="95"/>
      <c r="T467" s="95"/>
      <c r="X467" s="95"/>
      <c r="Y467" s="95"/>
      <c r="AA467" s="95"/>
      <c r="AB467" s="95"/>
      <c r="AC467" s="95"/>
      <c r="AD467" s="95"/>
      <c r="AE467" s="95"/>
      <c r="AF467" s="95"/>
      <c r="AH467" s="95"/>
    </row>
    <row r="468" spans="8:34" ht="15" x14ac:dyDescent="0.2">
      <c r="H468" s="95"/>
      <c r="J468" s="95"/>
      <c r="L468" s="95"/>
      <c r="M468" s="95"/>
      <c r="O468" s="95"/>
      <c r="P468" s="95"/>
      <c r="Q468" s="95"/>
      <c r="S468" s="95"/>
      <c r="T468" s="95"/>
      <c r="X468" s="95"/>
      <c r="Y468" s="95"/>
      <c r="AA468" s="95"/>
      <c r="AB468" s="95"/>
      <c r="AC468" s="95"/>
      <c r="AD468" s="95"/>
      <c r="AE468" s="95"/>
      <c r="AF468" s="95"/>
      <c r="AH468" s="95"/>
    </row>
    <row r="469" spans="8:34" ht="15" x14ac:dyDescent="0.2">
      <c r="H469" s="95"/>
      <c r="J469" s="95"/>
      <c r="L469" s="95"/>
      <c r="M469" s="95"/>
      <c r="O469" s="95"/>
      <c r="P469" s="95"/>
      <c r="Q469" s="95"/>
      <c r="S469" s="95"/>
      <c r="T469" s="95"/>
      <c r="X469" s="95"/>
      <c r="Y469" s="95"/>
      <c r="AA469" s="95"/>
      <c r="AB469" s="95"/>
      <c r="AC469" s="95"/>
      <c r="AD469" s="95"/>
      <c r="AE469" s="95"/>
      <c r="AF469" s="95"/>
      <c r="AH469" s="95"/>
    </row>
    <row r="470" spans="8:34" ht="15" x14ac:dyDescent="0.2">
      <c r="H470" s="95"/>
      <c r="J470" s="95"/>
      <c r="L470" s="95"/>
      <c r="M470" s="95"/>
      <c r="O470" s="95"/>
      <c r="P470" s="95"/>
      <c r="Q470" s="95"/>
      <c r="S470" s="95"/>
      <c r="T470" s="95"/>
      <c r="X470" s="95"/>
      <c r="Y470" s="95"/>
      <c r="AA470" s="95"/>
      <c r="AB470" s="95"/>
      <c r="AC470" s="95"/>
      <c r="AD470" s="95"/>
      <c r="AE470" s="95"/>
      <c r="AF470" s="95"/>
      <c r="AH470" s="95"/>
    </row>
    <row r="471" spans="8:34" ht="15" x14ac:dyDescent="0.2">
      <c r="H471" s="95"/>
      <c r="J471" s="95"/>
      <c r="L471" s="95"/>
      <c r="M471" s="95"/>
      <c r="O471" s="95"/>
      <c r="P471" s="95"/>
      <c r="Q471" s="95"/>
      <c r="S471" s="95"/>
      <c r="T471" s="95"/>
      <c r="X471" s="95"/>
      <c r="Y471" s="95"/>
      <c r="AA471" s="95"/>
      <c r="AB471" s="95"/>
      <c r="AC471" s="95"/>
      <c r="AD471" s="95"/>
      <c r="AE471" s="95"/>
      <c r="AF471" s="95"/>
      <c r="AH471" s="95"/>
    </row>
    <row r="472" spans="8:34" ht="15" x14ac:dyDescent="0.2">
      <c r="H472" s="95"/>
      <c r="J472" s="95"/>
      <c r="L472" s="95"/>
      <c r="M472" s="95"/>
      <c r="O472" s="95"/>
      <c r="P472" s="95"/>
      <c r="Q472" s="95"/>
      <c r="S472" s="95"/>
      <c r="T472" s="95"/>
      <c r="X472" s="95"/>
      <c r="Y472" s="95"/>
      <c r="AA472" s="95"/>
      <c r="AB472" s="95"/>
      <c r="AC472" s="95"/>
      <c r="AD472" s="95"/>
      <c r="AE472" s="95"/>
      <c r="AF472" s="95"/>
      <c r="AH472" s="95"/>
    </row>
    <row r="473" spans="8:34" ht="15" x14ac:dyDescent="0.2">
      <c r="H473" s="95"/>
      <c r="J473" s="95"/>
      <c r="L473" s="95"/>
      <c r="M473" s="95"/>
      <c r="O473" s="95"/>
      <c r="P473" s="95"/>
      <c r="Q473" s="95"/>
      <c r="S473" s="95"/>
      <c r="T473" s="95"/>
      <c r="X473" s="95"/>
      <c r="Y473" s="95"/>
      <c r="AA473" s="95"/>
      <c r="AB473" s="95"/>
      <c r="AC473" s="95"/>
      <c r="AD473" s="95"/>
      <c r="AE473" s="95"/>
      <c r="AF473" s="95"/>
      <c r="AH473" s="95"/>
    </row>
    <row r="474" spans="8:34" ht="15" x14ac:dyDescent="0.2">
      <c r="H474" s="95"/>
      <c r="J474" s="95"/>
      <c r="L474" s="95"/>
      <c r="M474" s="95"/>
      <c r="O474" s="95"/>
      <c r="P474" s="95"/>
      <c r="Q474" s="95"/>
      <c r="S474" s="95"/>
      <c r="T474" s="95"/>
      <c r="X474" s="95"/>
      <c r="Y474" s="95"/>
      <c r="AA474" s="95"/>
      <c r="AB474" s="95"/>
      <c r="AC474" s="95"/>
      <c r="AD474" s="95"/>
      <c r="AE474" s="95"/>
      <c r="AF474" s="95"/>
      <c r="AH474" s="95"/>
    </row>
    <row r="475" spans="8:34" ht="15" x14ac:dyDescent="0.2">
      <c r="H475" s="95"/>
      <c r="J475" s="95"/>
      <c r="L475" s="95"/>
      <c r="M475" s="95"/>
      <c r="O475" s="95"/>
      <c r="P475" s="95"/>
      <c r="Q475" s="95"/>
      <c r="S475" s="95"/>
      <c r="T475" s="95"/>
      <c r="X475" s="95"/>
      <c r="Y475" s="95"/>
      <c r="AA475" s="95"/>
      <c r="AB475" s="95"/>
      <c r="AC475" s="95"/>
      <c r="AD475" s="95"/>
      <c r="AE475" s="95"/>
      <c r="AF475" s="95"/>
      <c r="AH475" s="95"/>
    </row>
    <row r="476" spans="8:34" ht="15" x14ac:dyDescent="0.2">
      <c r="H476" s="95"/>
      <c r="J476" s="95"/>
      <c r="L476" s="95"/>
      <c r="M476" s="95"/>
      <c r="O476" s="95"/>
      <c r="P476" s="95"/>
      <c r="Q476" s="95"/>
      <c r="S476" s="95"/>
      <c r="T476" s="95"/>
      <c r="X476" s="95"/>
      <c r="Y476" s="95"/>
      <c r="AA476" s="95"/>
      <c r="AB476" s="95"/>
      <c r="AC476" s="95"/>
      <c r="AD476" s="95"/>
      <c r="AE476" s="95"/>
      <c r="AF476" s="95"/>
      <c r="AH476" s="95"/>
    </row>
    <row r="477" spans="8:34" ht="15" x14ac:dyDescent="0.2">
      <c r="H477" s="95"/>
      <c r="J477" s="95"/>
      <c r="L477" s="95"/>
      <c r="M477" s="95"/>
      <c r="O477" s="95"/>
      <c r="P477" s="95"/>
      <c r="Q477" s="95"/>
      <c r="S477" s="95"/>
      <c r="T477" s="95"/>
      <c r="X477" s="95"/>
      <c r="Y477" s="95"/>
      <c r="AA477" s="95"/>
      <c r="AB477" s="95"/>
      <c r="AC477" s="95"/>
      <c r="AD477" s="95"/>
      <c r="AE477" s="95"/>
      <c r="AF477" s="95"/>
      <c r="AH477" s="95"/>
    </row>
    <row r="478" spans="8:34" ht="15" x14ac:dyDescent="0.2">
      <c r="H478" s="95"/>
      <c r="J478" s="95"/>
      <c r="L478" s="95"/>
      <c r="M478" s="95"/>
      <c r="O478" s="95"/>
      <c r="P478" s="95"/>
      <c r="Q478" s="95"/>
      <c r="S478" s="95"/>
      <c r="T478" s="95"/>
      <c r="X478" s="95"/>
      <c r="Y478" s="95"/>
      <c r="AA478" s="95"/>
      <c r="AB478" s="95"/>
      <c r="AC478" s="95"/>
      <c r="AD478" s="95"/>
      <c r="AE478" s="95"/>
      <c r="AF478" s="95"/>
      <c r="AH478" s="95"/>
    </row>
    <row r="479" spans="8:34" ht="15" x14ac:dyDescent="0.2">
      <c r="H479" s="95"/>
      <c r="J479" s="95"/>
      <c r="L479" s="95"/>
      <c r="M479" s="95"/>
      <c r="O479" s="95"/>
      <c r="P479" s="95"/>
      <c r="Q479" s="95"/>
      <c r="S479" s="95"/>
      <c r="T479" s="95"/>
      <c r="X479" s="95"/>
      <c r="Y479" s="95"/>
      <c r="AA479" s="95"/>
      <c r="AB479" s="95"/>
      <c r="AC479" s="95"/>
      <c r="AD479" s="95"/>
      <c r="AE479" s="95"/>
      <c r="AF479" s="95"/>
      <c r="AH479" s="95"/>
    </row>
    <row r="480" spans="8:34" ht="15" x14ac:dyDescent="0.2">
      <c r="H480" s="95"/>
      <c r="J480" s="95"/>
      <c r="L480" s="95"/>
      <c r="M480" s="95"/>
      <c r="O480" s="95"/>
      <c r="P480" s="95"/>
      <c r="Q480" s="95"/>
      <c r="S480" s="95"/>
      <c r="T480" s="95"/>
      <c r="X480" s="95"/>
      <c r="Y480" s="95"/>
      <c r="AA480" s="95"/>
      <c r="AB480" s="95"/>
      <c r="AC480" s="95"/>
      <c r="AD480" s="95"/>
      <c r="AE480" s="95"/>
      <c r="AF480" s="95"/>
      <c r="AH480" s="95"/>
    </row>
    <row r="481" spans="8:34" ht="15" x14ac:dyDescent="0.2">
      <c r="H481" s="95"/>
      <c r="J481" s="95"/>
      <c r="L481" s="95"/>
      <c r="M481" s="95"/>
      <c r="O481" s="95"/>
      <c r="P481" s="95"/>
      <c r="Q481" s="95"/>
      <c r="S481" s="95"/>
      <c r="T481" s="95"/>
      <c r="X481" s="95"/>
      <c r="Y481" s="95"/>
      <c r="AA481" s="95"/>
      <c r="AB481" s="95"/>
      <c r="AC481" s="95"/>
      <c r="AD481" s="95"/>
      <c r="AE481" s="95"/>
      <c r="AF481" s="95"/>
      <c r="AH481" s="95"/>
    </row>
    <row r="482" spans="8:34" ht="15" x14ac:dyDescent="0.2">
      <c r="H482" s="95"/>
      <c r="J482" s="95"/>
      <c r="L482" s="95"/>
      <c r="M482" s="95"/>
      <c r="O482" s="95"/>
      <c r="P482" s="95"/>
      <c r="Q482" s="95"/>
      <c r="S482" s="95"/>
      <c r="T482" s="95"/>
      <c r="X482" s="95"/>
      <c r="Y482" s="95"/>
      <c r="AA482" s="95"/>
      <c r="AB482" s="95"/>
      <c r="AC482" s="95"/>
      <c r="AD482" s="95"/>
      <c r="AE482" s="95"/>
      <c r="AF482" s="95"/>
      <c r="AH482" s="95"/>
    </row>
    <row r="483" spans="8:34" ht="15" x14ac:dyDescent="0.2">
      <c r="H483" s="95"/>
      <c r="J483" s="95"/>
      <c r="L483" s="95"/>
      <c r="M483" s="95"/>
      <c r="O483" s="95"/>
      <c r="P483" s="95"/>
      <c r="Q483" s="95"/>
      <c r="S483" s="95"/>
      <c r="T483" s="95"/>
      <c r="X483" s="95"/>
      <c r="Y483" s="95"/>
      <c r="AA483" s="95"/>
      <c r="AB483" s="95"/>
      <c r="AC483" s="95"/>
      <c r="AD483" s="95"/>
      <c r="AE483" s="95"/>
      <c r="AF483" s="95"/>
      <c r="AH483" s="95"/>
    </row>
    <row r="484" spans="8:34" ht="15" x14ac:dyDescent="0.2">
      <c r="H484" s="95"/>
      <c r="J484" s="95"/>
      <c r="L484" s="95"/>
      <c r="M484" s="95"/>
      <c r="O484" s="95"/>
      <c r="P484" s="95"/>
      <c r="Q484" s="95"/>
      <c r="S484" s="95"/>
      <c r="T484" s="95"/>
      <c r="X484" s="95"/>
      <c r="Y484" s="95"/>
      <c r="AA484" s="95"/>
      <c r="AB484" s="95"/>
      <c r="AC484" s="95"/>
      <c r="AD484" s="95"/>
      <c r="AE484" s="95"/>
      <c r="AF484" s="95"/>
      <c r="AH484" s="95"/>
    </row>
    <row r="485" spans="8:34" ht="15" x14ac:dyDescent="0.2">
      <c r="H485" s="95"/>
      <c r="J485" s="95"/>
      <c r="L485" s="95"/>
      <c r="M485" s="95"/>
      <c r="O485" s="95"/>
      <c r="P485" s="95"/>
      <c r="Q485" s="95"/>
      <c r="S485" s="95"/>
      <c r="T485" s="95"/>
      <c r="X485" s="95"/>
      <c r="Y485" s="95"/>
      <c r="AA485" s="95"/>
      <c r="AB485" s="95"/>
      <c r="AC485" s="95"/>
      <c r="AD485" s="95"/>
      <c r="AE485" s="95"/>
      <c r="AF485" s="95"/>
      <c r="AH485" s="95"/>
    </row>
    <row r="486" spans="8:34" ht="15" x14ac:dyDescent="0.2">
      <c r="H486" s="95"/>
      <c r="J486" s="95"/>
      <c r="L486" s="95"/>
      <c r="M486" s="95"/>
      <c r="O486" s="95"/>
      <c r="P486" s="95"/>
      <c r="Q486" s="95"/>
      <c r="S486" s="95"/>
      <c r="T486" s="95"/>
      <c r="X486" s="95"/>
      <c r="Y486" s="95"/>
      <c r="AA486" s="95"/>
      <c r="AB486" s="95"/>
      <c r="AC486" s="95"/>
      <c r="AD486" s="95"/>
      <c r="AE486" s="95"/>
      <c r="AF486" s="95"/>
      <c r="AH486" s="95"/>
    </row>
    <row r="487" spans="8:34" ht="15" x14ac:dyDescent="0.2">
      <c r="H487" s="95"/>
      <c r="J487" s="95"/>
      <c r="L487" s="95"/>
      <c r="M487" s="95"/>
      <c r="O487" s="95"/>
      <c r="P487" s="95"/>
      <c r="Q487" s="95"/>
      <c r="S487" s="95"/>
      <c r="T487" s="95"/>
      <c r="X487" s="95"/>
      <c r="Y487" s="95"/>
      <c r="AA487" s="95"/>
      <c r="AB487" s="95"/>
      <c r="AC487" s="95"/>
      <c r="AD487" s="95"/>
      <c r="AE487" s="95"/>
      <c r="AF487" s="95"/>
      <c r="AH487" s="95"/>
    </row>
    <row r="488" spans="8:34" ht="15" x14ac:dyDescent="0.2">
      <c r="H488" s="95"/>
      <c r="J488" s="95"/>
      <c r="L488" s="95"/>
      <c r="M488" s="95"/>
      <c r="O488" s="95"/>
      <c r="P488" s="95"/>
      <c r="Q488" s="95"/>
      <c r="S488" s="95"/>
      <c r="T488" s="95"/>
      <c r="X488" s="95"/>
      <c r="Y488" s="95"/>
      <c r="AA488" s="95"/>
      <c r="AB488" s="95"/>
      <c r="AC488" s="95"/>
      <c r="AD488" s="95"/>
      <c r="AE488" s="95"/>
      <c r="AF488" s="95"/>
      <c r="AH488" s="95"/>
    </row>
    <row r="489" spans="8:34" ht="15" x14ac:dyDescent="0.2">
      <c r="H489" s="95"/>
      <c r="J489" s="95"/>
      <c r="L489" s="95"/>
      <c r="M489" s="95"/>
      <c r="O489" s="95"/>
      <c r="P489" s="95"/>
      <c r="Q489" s="95"/>
      <c r="S489" s="95"/>
      <c r="T489" s="95"/>
      <c r="X489" s="95"/>
      <c r="Y489" s="95"/>
      <c r="AA489" s="95"/>
      <c r="AB489" s="95"/>
      <c r="AC489" s="95"/>
      <c r="AD489" s="95"/>
      <c r="AE489" s="95"/>
      <c r="AF489" s="95"/>
      <c r="AH489" s="95"/>
    </row>
    <row r="490" spans="8:34" ht="15" x14ac:dyDescent="0.2">
      <c r="H490" s="95"/>
      <c r="J490" s="95"/>
      <c r="L490" s="95"/>
      <c r="M490" s="95"/>
      <c r="O490" s="95"/>
      <c r="P490" s="95"/>
      <c r="Q490" s="95"/>
      <c r="S490" s="95"/>
      <c r="T490" s="95"/>
      <c r="X490" s="95"/>
      <c r="Y490" s="95"/>
      <c r="AA490" s="95"/>
      <c r="AB490" s="95"/>
      <c r="AC490" s="95"/>
      <c r="AD490" s="95"/>
      <c r="AE490" s="95"/>
      <c r="AF490" s="95"/>
      <c r="AH490" s="95"/>
    </row>
    <row r="491" spans="8:34" ht="15" x14ac:dyDescent="0.2">
      <c r="H491" s="95"/>
      <c r="J491" s="95"/>
      <c r="L491" s="95"/>
      <c r="M491" s="95"/>
      <c r="O491" s="95"/>
      <c r="P491" s="95"/>
      <c r="Q491" s="95"/>
      <c r="S491" s="95"/>
      <c r="T491" s="95"/>
      <c r="X491" s="95"/>
      <c r="Y491" s="95"/>
      <c r="AA491" s="95"/>
      <c r="AB491" s="95"/>
      <c r="AC491" s="95"/>
      <c r="AD491" s="95"/>
      <c r="AE491" s="95"/>
      <c r="AF491" s="95"/>
      <c r="AH491" s="95"/>
    </row>
    <row r="492" spans="8:34" ht="15" x14ac:dyDescent="0.2">
      <c r="H492" s="95"/>
      <c r="J492" s="95"/>
      <c r="L492" s="95"/>
      <c r="M492" s="95"/>
      <c r="O492" s="95"/>
      <c r="P492" s="95"/>
      <c r="Q492" s="95"/>
      <c r="S492" s="95"/>
      <c r="T492" s="95"/>
      <c r="X492" s="95"/>
      <c r="Y492" s="95"/>
      <c r="AA492" s="95"/>
      <c r="AB492" s="95"/>
      <c r="AC492" s="95"/>
      <c r="AD492" s="95"/>
      <c r="AE492" s="95"/>
      <c r="AF492" s="95"/>
      <c r="AH492" s="95"/>
    </row>
    <row r="493" spans="8:34" ht="15" x14ac:dyDescent="0.2">
      <c r="H493" s="95"/>
      <c r="J493" s="95"/>
      <c r="L493" s="95"/>
      <c r="M493" s="95"/>
      <c r="O493" s="95"/>
      <c r="P493" s="95"/>
      <c r="Q493" s="95"/>
      <c r="S493" s="95"/>
      <c r="T493" s="95"/>
      <c r="X493" s="95"/>
      <c r="Y493" s="95"/>
      <c r="AA493" s="95"/>
      <c r="AB493" s="95"/>
      <c r="AC493" s="95"/>
      <c r="AD493" s="95"/>
      <c r="AE493" s="95"/>
      <c r="AF493" s="95"/>
      <c r="AH493" s="95"/>
    </row>
    <row r="494" spans="8:34" ht="15" x14ac:dyDescent="0.2">
      <c r="H494" s="95"/>
      <c r="J494" s="95"/>
      <c r="L494" s="95"/>
      <c r="M494" s="95"/>
      <c r="O494" s="95"/>
      <c r="P494" s="95"/>
      <c r="Q494" s="95"/>
      <c r="S494" s="95"/>
      <c r="T494" s="95"/>
      <c r="X494" s="95"/>
      <c r="Y494" s="95"/>
      <c r="AA494" s="95"/>
      <c r="AB494" s="95"/>
      <c r="AC494" s="95"/>
      <c r="AD494" s="95"/>
      <c r="AE494" s="95"/>
      <c r="AF494" s="95"/>
      <c r="AH494" s="95"/>
    </row>
    <row r="495" spans="8:34" ht="15" x14ac:dyDescent="0.2">
      <c r="H495" s="95"/>
      <c r="J495" s="95"/>
      <c r="L495" s="95"/>
      <c r="M495" s="95"/>
      <c r="O495" s="95"/>
      <c r="P495" s="95"/>
      <c r="Q495" s="95"/>
      <c r="S495" s="95"/>
      <c r="T495" s="95"/>
      <c r="X495" s="95"/>
      <c r="Y495" s="95"/>
      <c r="AA495" s="95"/>
      <c r="AB495" s="95"/>
      <c r="AC495" s="95"/>
      <c r="AD495" s="95"/>
      <c r="AE495" s="95"/>
      <c r="AF495" s="95"/>
      <c r="AH495" s="95"/>
    </row>
    <row r="496" spans="8:34" ht="15" x14ac:dyDescent="0.2">
      <c r="H496" s="95"/>
      <c r="J496" s="95"/>
      <c r="L496" s="95"/>
      <c r="M496" s="95"/>
      <c r="O496" s="95"/>
      <c r="P496" s="95"/>
      <c r="Q496" s="95"/>
      <c r="S496" s="95"/>
      <c r="T496" s="95"/>
      <c r="X496" s="95"/>
      <c r="Y496" s="95"/>
      <c r="AA496" s="95"/>
      <c r="AB496" s="95"/>
      <c r="AC496" s="95"/>
      <c r="AD496" s="95"/>
      <c r="AE496" s="95"/>
      <c r="AF496" s="95"/>
      <c r="AH496" s="95"/>
    </row>
    <row r="497" spans="8:34" ht="15" x14ac:dyDescent="0.2">
      <c r="H497" s="95"/>
      <c r="J497" s="95"/>
      <c r="L497" s="95"/>
      <c r="M497" s="95"/>
      <c r="O497" s="95"/>
      <c r="P497" s="95"/>
      <c r="Q497" s="95"/>
      <c r="S497" s="95"/>
      <c r="T497" s="95"/>
      <c r="X497" s="95"/>
      <c r="Y497" s="95"/>
      <c r="AA497" s="95"/>
      <c r="AB497" s="95"/>
      <c r="AC497" s="95"/>
      <c r="AD497" s="95"/>
      <c r="AE497" s="95"/>
      <c r="AF497" s="95"/>
      <c r="AH497" s="95"/>
    </row>
    <row r="498" spans="8:34" ht="15" x14ac:dyDescent="0.2">
      <c r="H498" s="95"/>
      <c r="J498" s="95"/>
      <c r="L498" s="95"/>
      <c r="M498" s="95"/>
      <c r="O498" s="95"/>
      <c r="P498" s="95"/>
      <c r="Q498" s="95"/>
      <c r="S498" s="95"/>
      <c r="T498" s="95"/>
      <c r="X498" s="95"/>
      <c r="Y498" s="95"/>
      <c r="AA498" s="95"/>
      <c r="AB498" s="95"/>
      <c r="AC498" s="95"/>
      <c r="AD498" s="95"/>
      <c r="AE498" s="95"/>
      <c r="AF498" s="95"/>
      <c r="AH498" s="95"/>
    </row>
    <row r="499" spans="8:34" ht="15" x14ac:dyDescent="0.2">
      <c r="H499" s="95"/>
      <c r="J499" s="95"/>
      <c r="L499" s="95"/>
      <c r="M499" s="95"/>
      <c r="O499" s="95"/>
      <c r="P499" s="95"/>
      <c r="Q499" s="95"/>
      <c r="S499" s="95"/>
      <c r="T499" s="95"/>
      <c r="X499" s="95"/>
      <c r="Y499" s="95"/>
      <c r="AA499" s="95"/>
      <c r="AB499" s="95"/>
      <c r="AC499" s="95"/>
      <c r="AD499" s="95"/>
      <c r="AE499" s="95"/>
      <c r="AF499" s="95"/>
      <c r="AH499" s="95"/>
    </row>
    <row r="500" spans="8:34" ht="15" x14ac:dyDescent="0.2">
      <c r="H500" s="95"/>
      <c r="J500" s="95"/>
      <c r="L500" s="95"/>
      <c r="M500" s="95"/>
      <c r="O500" s="95"/>
      <c r="P500" s="95"/>
      <c r="Q500" s="95"/>
      <c r="S500" s="95"/>
      <c r="T500" s="95"/>
      <c r="X500" s="95"/>
      <c r="Y500" s="95"/>
      <c r="AA500" s="95"/>
      <c r="AB500" s="95"/>
      <c r="AC500" s="95"/>
      <c r="AD500" s="95"/>
      <c r="AE500" s="95"/>
      <c r="AF500" s="95"/>
      <c r="AH500" s="95"/>
    </row>
    <row r="501" spans="8:34" ht="15" x14ac:dyDescent="0.2">
      <c r="H501" s="95"/>
      <c r="J501" s="95"/>
      <c r="L501" s="95"/>
      <c r="M501" s="95"/>
      <c r="O501" s="95"/>
      <c r="P501" s="95"/>
      <c r="Q501" s="95"/>
      <c r="S501" s="95"/>
      <c r="T501" s="95"/>
      <c r="X501" s="95"/>
      <c r="Y501" s="95"/>
      <c r="AA501" s="95"/>
      <c r="AB501" s="95"/>
      <c r="AC501" s="95"/>
      <c r="AD501" s="95"/>
      <c r="AE501" s="95"/>
      <c r="AF501" s="95"/>
      <c r="AH501" s="95"/>
    </row>
    <row r="502" spans="8:34" ht="15" x14ac:dyDescent="0.2">
      <c r="H502" s="95"/>
      <c r="J502" s="95"/>
      <c r="L502" s="95"/>
      <c r="M502" s="95"/>
      <c r="O502" s="95"/>
      <c r="P502" s="95"/>
      <c r="Q502" s="95"/>
      <c r="S502" s="95"/>
      <c r="T502" s="95"/>
      <c r="X502" s="95"/>
      <c r="Y502" s="95"/>
      <c r="AA502" s="95"/>
      <c r="AB502" s="95"/>
      <c r="AC502" s="95"/>
      <c r="AD502" s="95"/>
      <c r="AE502" s="95"/>
      <c r="AF502" s="95"/>
      <c r="AH502" s="95"/>
    </row>
    <row r="503" spans="8:34" ht="15" x14ac:dyDescent="0.2">
      <c r="H503" s="95"/>
      <c r="J503" s="95"/>
      <c r="L503" s="95"/>
      <c r="M503" s="95"/>
      <c r="O503" s="95"/>
      <c r="P503" s="95"/>
      <c r="Q503" s="95"/>
      <c r="S503" s="95"/>
      <c r="T503" s="95"/>
      <c r="X503" s="95"/>
      <c r="Y503" s="95"/>
      <c r="AA503" s="95"/>
      <c r="AB503" s="95"/>
      <c r="AC503" s="95"/>
      <c r="AD503" s="95"/>
      <c r="AE503" s="95"/>
      <c r="AF503" s="95"/>
      <c r="AH503" s="95"/>
    </row>
    <row r="504" spans="8:34" ht="15" x14ac:dyDescent="0.2">
      <c r="H504" s="95"/>
      <c r="J504" s="95"/>
      <c r="L504" s="95"/>
      <c r="M504" s="95"/>
      <c r="O504" s="95"/>
      <c r="P504" s="95"/>
      <c r="Q504" s="95"/>
      <c r="S504" s="95"/>
      <c r="T504" s="95"/>
      <c r="X504" s="95"/>
      <c r="Y504" s="95"/>
      <c r="AA504" s="95"/>
      <c r="AB504" s="95"/>
      <c r="AC504" s="95"/>
      <c r="AD504" s="95"/>
      <c r="AE504" s="95"/>
      <c r="AF504" s="95"/>
      <c r="AH504" s="95"/>
    </row>
    <row r="505" spans="8:34" ht="15" x14ac:dyDescent="0.2">
      <c r="H505" s="95"/>
      <c r="J505" s="95"/>
      <c r="L505" s="95"/>
      <c r="M505" s="95"/>
      <c r="O505" s="95"/>
      <c r="P505" s="95"/>
      <c r="Q505" s="95"/>
      <c r="S505" s="95"/>
      <c r="T505" s="95"/>
      <c r="X505" s="95"/>
      <c r="Y505" s="95"/>
      <c r="AA505" s="95"/>
      <c r="AB505" s="95"/>
      <c r="AC505" s="95"/>
      <c r="AD505" s="95"/>
      <c r="AE505" s="95"/>
      <c r="AF505" s="95"/>
      <c r="AH505" s="95"/>
    </row>
    <row r="506" spans="8:34" ht="15" x14ac:dyDescent="0.2">
      <c r="H506" s="95"/>
      <c r="J506" s="95"/>
      <c r="L506" s="95"/>
      <c r="M506" s="95"/>
      <c r="O506" s="95"/>
      <c r="P506" s="95"/>
      <c r="Q506" s="95"/>
      <c r="S506" s="95"/>
      <c r="T506" s="95"/>
      <c r="X506" s="95"/>
      <c r="Y506" s="95"/>
      <c r="AA506" s="95"/>
      <c r="AB506" s="95"/>
      <c r="AC506" s="95"/>
      <c r="AD506" s="95"/>
      <c r="AE506" s="95"/>
      <c r="AF506" s="95"/>
      <c r="AH506" s="95"/>
    </row>
    <row r="507" spans="8:34" ht="15" x14ac:dyDescent="0.2">
      <c r="H507" s="95"/>
      <c r="J507" s="95"/>
      <c r="L507" s="95"/>
      <c r="M507" s="95"/>
      <c r="O507" s="95"/>
      <c r="P507" s="95"/>
      <c r="Q507" s="95"/>
      <c r="S507" s="95"/>
      <c r="T507" s="95"/>
      <c r="X507" s="95"/>
      <c r="Y507" s="95"/>
      <c r="AA507" s="95"/>
      <c r="AB507" s="95"/>
      <c r="AC507" s="95"/>
      <c r="AD507" s="95"/>
      <c r="AE507" s="95"/>
      <c r="AF507" s="95"/>
      <c r="AH507" s="95"/>
    </row>
    <row r="508" spans="8:34" ht="15" x14ac:dyDescent="0.2">
      <c r="H508" s="95"/>
      <c r="J508" s="95"/>
      <c r="L508" s="95"/>
      <c r="M508" s="95"/>
      <c r="O508" s="95"/>
      <c r="P508" s="95"/>
      <c r="Q508" s="95"/>
      <c r="S508" s="95"/>
      <c r="T508" s="95"/>
      <c r="X508" s="95"/>
      <c r="Y508" s="95"/>
      <c r="AA508" s="95"/>
      <c r="AB508" s="95"/>
      <c r="AC508" s="95"/>
      <c r="AD508" s="95"/>
      <c r="AE508" s="95"/>
      <c r="AF508" s="95"/>
      <c r="AH508" s="95"/>
    </row>
    <row r="509" spans="8:34" ht="15" x14ac:dyDescent="0.2">
      <c r="H509" s="95"/>
      <c r="J509" s="95"/>
      <c r="L509" s="95"/>
      <c r="M509" s="95"/>
      <c r="O509" s="95"/>
      <c r="P509" s="95"/>
      <c r="Q509" s="95"/>
      <c r="S509" s="95"/>
      <c r="T509" s="95"/>
      <c r="X509" s="95"/>
      <c r="Y509" s="95"/>
      <c r="AA509" s="95"/>
      <c r="AB509" s="95"/>
      <c r="AC509" s="95"/>
      <c r="AD509" s="95"/>
      <c r="AE509" s="95"/>
      <c r="AF509" s="95"/>
      <c r="AH509" s="95"/>
    </row>
    <row r="510" spans="8:34" ht="15" x14ac:dyDescent="0.2">
      <c r="H510" s="95"/>
      <c r="J510" s="95"/>
      <c r="L510" s="95"/>
      <c r="M510" s="95"/>
      <c r="O510" s="95"/>
      <c r="P510" s="95"/>
      <c r="Q510" s="95"/>
      <c r="S510" s="95"/>
      <c r="T510" s="95"/>
      <c r="X510" s="95"/>
      <c r="Y510" s="95"/>
      <c r="AA510" s="95"/>
      <c r="AB510" s="95"/>
      <c r="AC510" s="95"/>
      <c r="AD510" s="95"/>
      <c r="AE510" s="95"/>
      <c r="AF510" s="95"/>
      <c r="AH510" s="95"/>
    </row>
    <row r="511" spans="8:34" ht="15" x14ac:dyDescent="0.2">
      <c r="H511" s="95"/>
      <c r="J511" s="95"/>
      <c r="L511" s="95"/>
      <c r="M511" s="95"/>
      <c r="O511" s="95"/>
      <c r="P511" s="95"/>
      <c r="Q511" s="95"/>
      <c r="S511" s="95"/>
      <c r="T511" s="95"/>
      <c r="X511" s="95"/>
      <c r="Y511" s="95"/>
      <c r="AA511" s="95"/>
      <c r="AB511" s="95"/>
      <c r="AC511" s="95"/>
      <c r="AD511" s="95"/>
      <c r="AE511" s="95"/>
      <c r="AF511" s="95"/>
      <c r="AH511" s="95"/>
    </row>
    <row r="512" spans="8:34" ht="15" x14ac:dyDescent="0.2">
      <c r="H512" s="95"/>
      <c r="J512" s="95"/>
      <c r="L512" s="95"/>
      <c r="M512" s="95"/>
      <c r="O512" s="95"/>
      <c r="P512" s="95"/>
      <c r="Q512" s="95"/>
      <c r="S512" s="95"/>
      <c r="T512" s="95"/>
      <c r="X512" s="95"/>
      <c r="Y512" s="95"/>
      <c r="AA512" s="95"/>
      <c r="AB512" s="95"/>
      <c r="AC512" s="95"/>
      <c r="AD512" s="95"/>
      <c r="AE512" s="95"/>
      <c r="AF512" s="95"/>
      <c r="AH512" s="95"/>
    </row>
    <row r="513" spans="8:34" ht="15" x14ac:dyDescent="0.2">
      <c r="H513" s="95"/>
      <c r="J513" s="95"/>
      <c r="L513" s="95"/>
      <c r="M513" s="95"/>
      <c r="O513" s="95"/>
      <c r="P513" s="95"/>
      <c r="Q513" s="95"/>
      <c r="S513" s="95"/>
      <c r="T513" s="95"/>
      <c r="X513" s="95"/>
      <c r="Y513" s="95"/>
      <c r="AA513" s="95"/>
      <c r="AB513" s="95"/>
      <c r="AC513" s="95"/>
      <c r="AD513" s="95"/>
      <c r="AE513" s="95"/>
      <c r="AF513" s="95"/>
      <c r="AH513" s="95"/>
    </row>
    <row r="514" spans="8:34" ht="15" x14ac:dyDescent="0.2">
      <c r="H514" s="95"/>
      <c r="J514" s="95"/>
      <c r="L514" s="95"/>
      <c r="M514" s="95"/>
      <c r="O514" s="95"/>
      <c r="P514" s="95"/>
      <c r="Q514" s="95"/>
      <c r="S514" s="95"/>
      <c r="T514" s="95"/>
      <c r="X514" s="95"/>
      <c r="Y514" s="95"/>
      <c r="AA514" s="95"/>
      <c r="AB514" s="95"/>
      <c r="AC514" s="95"/>
      <c r="AD514" s="95"/>
      <c r="AE514" s="95"/>
      <c r="AF514" s="95"/>
      <c r="AH514" s="95"/>
    </row>
    <row r="515" spans="8:34" ht="15" x14ac:dyDescent="0.2">
      <c r="H515" s="95"/>
      <c r="J515" s="95"/>
      <c r="L515" s="95"/>
      <c r="M515" s="95"/>
      <c r="O515" s="95"/>
      <c r="P515" s="95"/>
      <c r="Q515" s="95"/>
      <c r="S515" s="95"/>
      <c r="T515" s="95"/>
      <c r="X515" s="95"/>
      <c r="Y515" s="95"/>
      <c r="AA515" s="95"/>
      <c r="AB515" s="95"/>
      <c r="AC515" s="95"/>
      <c r="AD515" s="95"/>
      <c r="AE515" s="95"/>
      <c r="AF515" s="95"/>
      <c r="AH515" s="95"/>
    </row>
    <row r="516" spans="8:34" ht="15" x14ac:dyDescent="0.2">
      <c r="H516" s="95"/>
      <c r="J516" s="95"/>
      <c r="L516" s="95"/>
      <c r="M516" s="95"/>
      <c r="O516" s="95"/>
      <c r="P516" s="95"/>
      <c r="Q516" s="95"/>
      <c r="S516" s="95"/>
      <c r="T516" s="95"/>
      <c r="X516" s="95"/>
      <c r="Y516" s="95"/>
      <c r="AA516" s="95"/>
      <c r="AB516" s="95"/>
      <c r="AC516" s="95"/>
      <c r="AD516" s="95"/>
      <c r="AE516" s="95"/>
      <c r="AF516" s="95"/>
      <c r="AH516" s="95"/>
    </row>
    <row r="517" spans="8:34" ht="15" x14ac:dyDescent="0.2">
      <c r="H517" s="95"/>
      <c r="J517" s="95"/>
      <c r="L517" s="95"/>
      <c r="M517" s="95"/>
      <c r="O517" s="95"/>
      <c r="P517" s="95"/>
      <c r="Q517" s="95"/>
      <c r="S517" s="95"/>
      <c r="T517" s="95"/>
      <c r="X517" s="95"/>
      <c r="Y517" s="95"/>
      <c r="AA517" s="95"/>
      <c r="AB517" s="95"/>
      <c r="AC517" s="95"/>
      <c r="AD517" s="95"/>
      <c r="AE517" s="95"/>
      <c r="AF517" s="95"/>
      <c r="AH517" s="95"/>
    </row>
    <row r="518" spans="8:34" ht="15" x14ac:dyDescent="0.2">
      <c r="H518" s="95"/>
      <c r="J518" s="95"/>
      <c r="L518" s="95"/>
      <c r="M518" s="95"/>
      <c r="O518" s="95"/>
      <c r="P518" s="95"/>
      <c r="Q518" s="95"/>
      <c r="S518" s="95"/>
      <c r="T518" s="95"/>
      <c r="X518" s="95"/>
      <c r="Y518" s="95"/>
      <c r="AA518" s="95"/>
      <c r="AB518" s="95"/>
      <c r="AC518" s="95"/>
      <c r="AD518" s="95"/>
      <c r="AE518" s="95"/>
      <c r="AF518" s="95"/>
      <c r="AH518" s="95"/>
    </row>
    <row r="519" spans="8:34" ht="15" x14ac:dyDescent="0.2">
      <c r="H519" s="95"/>
      <c r="J519" s="95"/>
      <c r="L519" s="95"/>
      <c r="M519" s="95"/>
      <c r="O519" s="95"/>
      <c r="P519" s="95"/>
      <c r="Q519" s="95"/>
      <c r="S519" s="95"/>
      <c r="T519" s="95"/>
      <c r="X519" s="95"/>
      <c r="Y519" s="95"/>
      <c r="AA519" s="95"/>
      <c r="AB519" s="95"/>
      <c r="AC519" s="95"/>
      <c r="AD519" s="95"/>
      <c r="AE519" s="95"/>
      <c r="AF519" s="95"/>
      <c r="AH519" s="95"/>
    </row>
    <row r="520" spans="8:34" ht="15" x14ac:dyDescent="0.2">
      <c r="H520" s="95"/>
      <c r="J520" s="95"/>
      <c r="L520" s="95"/>
      <c r="M520" s="95"/>
      <c r="O520" s="95"/>
      <c r="P520" s="95"/>
      <c r="Q520" s="95"/>
      <c r="S520" s="95"/>
      <c r="T520" s="95"/>
      <c r="X520" s="95"/>
      <c r="Y520" s="95"/>
      <c r="AA520" s="95"/>
      <c r="AB520" s="95"/>
      <c r="AC520" s="95"/>
      <c r="AD520" s="95"/>
      <c r="AE520" s="95"/>
      <c r="AF520" s="95"/>
      <c r="AH520" s="95"/>
    </row>
    <row r="521" spans="8:34" ht="15" x14ac:dyDescent="0.2">
      <c r="H521" s="95"/>
      <c r="J521" s="95"/>
      <c r="L521" s="95"/>
      <c r="M521" s="95"/>
      <c r="O521" s="95"/>
      <c r="P521" s="95"/>
      <c r="Q521" s="95"/>
      <c r="S521" s="95"/>
      <c r="T521" s="95"/>
      <c r="X521" s="95"/>
      <c r="Y521" s="95"/>
      <c r="AA521" s="95"/>
      <c r="AB521" s="95"/>
      <c r="AC521" s="95"/>
      <c r="AD521" s="95"/>
      <c r="AE521" s="95"/>
      <c r="AF521" s="95"/>
      <c r="AH521" s="95"/>
    </row>
    <row r="522" spans="8:34" ht="15" x14ac:dyDescent="0.2">
      <c r="H522" s="95"/>
      <c r="J522" s="95"/>
      <c r="L522" s="95"/>
      <c r="M522" s="95"/>
      <c r="O522" s="95"/>
      <c r="P522" s="95"/>
      <c r="Q522" s="95"/>
      <c r="S522" s="95"/>
      <c r="T522" s="95"/>
      <c r="X522" s="95"/>
      <c r="Y522" s="95"/>
      <c r="AA522" s="95"/>
      <c r="AB522" s="95"/>
      <c r="AC522" s="95"/>
      <c r="AD522" s="95"/>
      <c r="AE522" s="95"/>
      <c r="AF522" s="95"/>
      <c r="AH522" s="95"/>
    </row>
    <row r="523" spans="8:34" ht="15" x14ac:dyDescent="0.2">
      <c r="H523" s="95"/>
      <c r="J523" s="95"/>
      <c r="L523" s="95"/>
      <c r="M523" s="95"/>
      <c r="O523" s="95"/>
      <c r="P523" s="95"/>
      <c r="Q523" s="95"/>
      <c r="S523" s="95"/>
      <c r="T523" s="95"/>
      <c r="X523" s="95"/>
      <c r="Y523" s="95"/>
      <c r="AA523" s="95"/>
      <c r="AB523" s="95"/>
      <c r="AC523" s="95"/>
      <c r="AD523" s="95"/>
      <c r="AE523" s="95"/>
      <c r="AF523" s="95"/>
      <c r="AH523" s="95"/>
    </row>
    <row r="524" spans="8:34" ht="15" x14ac:dyDescent="0.2">
      <c r="H524" s="95"/>
      <c r="J524" s="95"/>
      <c r="L524" s="95"/>
      <c r="M524" s="95"/>
      <c r="O524" s="95"/>
      <c r="P524" s="95"/>
      <c r="Q524" s="95"/>
      <c r="S524" s="95"/>
      <c r="T524" s="95"/>
      <c r="X524" s="95"/>
      <c r="Y524" s="95"/>
      <c r="AA524" s="95"/>
      <c r="AB524" s="95"/>
      <c r="AC524" s="95"/>
      <c r="AD524" s="95"/>
      <c r="AE524" s="95"/>
      <c r="AF524" s="95"/>
      <c r="AH524" s="95"/>
    </row>
    <row r="525" spans="8:34" ht="15" x14ac:dyDescent="0.2">
      <c r="H525" s="95"/>
      <c r="J525" s="95"/>
      <c r="L525" s="95"/>
      <c r="M525" s="95"/>
      <c r="O525" s="95"/>
      <c r="P525" s="95"/>
      <c r="Q525" s="95"/>
      <c r="S525" s="95"/>
      <c r="T525" s="95"/>
      <c r="X525" s="95"/>
      <c r="Y525" s="95"/>
      <c r="AA525" s="95"/>
      <c r="AB525" s="95"/>
      <c r="AC525" s="95"/>
      <c r="AD525" s="95"/>
      <c r="AE525" s="95"/>
      <c r="AF525" s="95"/>
      <c r="AH525" s="95"/>
    </row>
    <row r="526" spans="8:34" ht="15" x14ac:dyDescent="0.2">
      <c r="H526" s="95"/>
      <c r="J526" s="95"/>
      <c r="L526" s="95"/>
      <c r="M526" s="95"/>
      <c r="O526" s="95"/>
      <c r="P526" s="95"/>
      <c r="Q526" s="95"/>
      <c r="S526" s="95"/>
      <c r="T526" s="95"/>
      <c r="X526" s="95"/>
      <c r="Y526" s="95"/>
      <c r="AA526" s="95"/>
      <c r="AB526" s="95"/>
      <c r="AC526" s="95"/>
      <c r="AD526" s="95"/>
      <c r="AE526" s="95"/>
      <c r="AF526" s="95"/>
      <c r="AH526" s="95"/>
    </row>
    <row r="527" spans="8:34" ht="15" x14ac:dyDescent="0.2">
      <c r="H527" s="95"/>
      <c r="J527" s="95"/>
      <c r="L527" s="95"/>
      <c r="M527" s="95"/>
      <c r="O527" s="95"/>
      <c r="P527" s="95"/>
      <c r="Q527" s="95"/>
      <c r="S527" s="95"/>
      <c r="T527" s="95"/>
      <c r="X527" s="95"/>
      <c r="Y527" s="95"/>
      <c r="AA527" s="95"/>
      <c r="AB527" s="95"/>
      <c r="AC527" s="95"/>
      <c r="AD527" s="95"/>
      <c r="AE527" s="95"/>
      <c r="AF527" s="95"/>
      <c r="AH527" s="95"/>
    </row>
    <row r="528" spans="8:34" ht="15" x14ac:dyDescent="0.2">
      <c r="H528" s="95"/>
      <c r="J528" s="95"/>
      <c r="L528" s="95"/>
      <c r="M528" s="95"/>
      <c r="O528" s="95"/>
      <c r="P528" s="95"/>
      <c r="Q528" s="95"/>
      <c r="S528" s="95"/>
      <c r="T528" s="95"/>
      <c r="X528" s="95"/>
      <c r="Y528" s="95"/>
      <c r="AA528" s="95"/>
      <c r="AB528" s="95"/>
      <c r="AC528" s="95"/>
      <c r="AD528" s="95"/>
      <c r="AE528" s="95"/>
      <c r="AF528" s="95"/>
      <c r="AH528" s="95"/>
    </row>
    <row r="529" spans="8:34" ht="15" x14ac:dyDescent="0.2">
      <c r="H529" s="95"/>
      <c r="J529" s="95"/>
      <c r="L529" s="95"/>
      <c r="M529" s="95"/>
      <c r="O529" s="95"/>
      <c r="P529" s="95"/>
      <c r="Q529" s="95"/>
      <c r="S529" s="95"/>
      <c r="T529" s="95"/>
      <c r="X529" s="95"/>
      <c r="Y529" s="95"/>
      <c r="AA529" s="95"/>
      <c r="AB529" s="95"/>
      <c r="AC529" s="95"/>
      <c r="AD529" s="95"/>
      <c r="AE529" s="95"/>
      <c r="AF529" s="95"/>
      <c r="AH529" s="95"/>
    </row>
    <row r="530" spans="8:34" ht="15" x14ac:dyDescent="0.2">
      <c r="H530" s="95"/>
      <c r="J530" s="95"/>
      <c r="L530" s="95"/>
      <c r="M530" s="95"/>
      <c r="O530" s="95"/>
      <c r="P530" s="95"/>
      <c r="Q530" s="95"/>
      <c r="S530" s="95"/>
      <c r="T530" s="95"/>
      <c r="X530" s="95"/>
      <c r="Y530" s="95"/>
      <c r="AA530" s="95"/>
      <c r="AB530" s="95"/>
      <c r="AC530" s="95"/>
      <c r="AD530" s="95"/>
      <c r="AE530" s="95"/>
      <c r="AF530" s="95"/>
      <c r="AH530" s="95"/>
    </row>
    <row r="531" spans="8:34" ht="15" x14ac:dyDescent="0.2">
      <c r="H531" s="95"/>
      <c r="J531" s="95"/>
      <c r="L531" s="95"/>
      <c r="M531" s="95"/>
      <c r="O531" s="95"/>
      <c r="P531" s="95"/>
      <c r="Q531" s="95"/>
      <c r="S531" s="95"/>
      <c r="T531" s="95"/>
      <c r="X531" s="95"/>
      <c r="Y531" s="95"/>
      <c r="AA531" s="95"/>
      <c r="AB531" s="95"/>
      <c r="AC531" s="95"/>
      <c r="AD531" s="95"/>
      <c r="AE531" s="95"/>
      <c r="AF531" s="95"/>
      <c r="AH531" s="95"/>
    </row>
    <row r="532" spans="8:34" ht="15" x14ac:dyDescent="0.2">
      <c r="H532" s="95"/>
      <c r="J532" s="95"/>
      <c r="L532" s="95"/>
      <c r="M532" s="95"/>
      <c r="O532" s="95"/>
      <c r="P532" s="95"/>
      <c r="Q532" s="95"/>
      <c r="S532" s="95"/>
      <c r="T532" s="95"/>
      <c r="X532" s="95"/>
      <c r="Y532" s="95"/>
      <c r="AA532" s="95"/>
      <c r="AB532" s="95"/>
      <c r="AC532" s="95"/>
      <c r="AD532" s="95"/>
      <c r="AE532" s="95"/>
      <c r="AF532" s="95"/>
      <c r="AH532" s="95"/>
    </row>
    <row r="533" spans="8:34" ht="15" x14ac:dyDescent="0.2">
      <c r="H533" s="95"/>
      <c r="J533" s="95"/>
      <c r="L533" s="95"/>
      <c r="M533" s="95"/>
      <c r="O533" s="95"/>
      <c r="P533" s="95"/>
      <c r="Q533" s="95"/>
      <c r="S533" s="95"/>
      <c r="T533" s="95"/>
      <c r="X533" s="95"/>
      <c r="Y533" s="95"/>
      <c r="AA533" s="95"/>
      <c r="AB533" s="95"/>
      <c r="AC533" s="95"/>
      <c r="AD533" s="95"/>
      <c r="AE533" s="95"/>
      <c r="AF533" s="95"/>
      <c r="AH533" s="95"/>
    </row>
    <row r="534" spans="8:34" ht="15" x14ac:dyDescent="0.2">
      <c r="H534" s="95"/>
      <c r="J534" s="95"/>
      <c r="L534" s="95"/>
      <c r="M534" s="95"/>
      <c r="O534" s="95"/>
      <c r="P534" s="95"/>
      <c r="Q534" s="95"/>
      <c r="S534" s="95"/>
      <c r="T534" s="95"/>
      <c r="X534" s="95"/>
      <c r="Y534" s="95"/>
      <c r="AA534" s="95"/>
      <c r="AB534" s="95"/>
      <c r="AC534" s="95"/>
      <c r="AD534" s="95"/>
      <c r="AE534" s="95"/>
      <c r="AF534" s="95"/>
      <c r="AH534" s="95"/>
    </row>
    <row r="535" spans="8:34" ht="15" x14ac:dyDescent="0.2">
      <c r="H535" s="95"/>
      <c r="J535" s="95"/>
      <c r="L535" s="95"/>
      <c r="M535" s="95"/>
      <c r="O535" s="95"/>
      <c r="P535" s="95"/>
      <c r="Q535" s="95"/>
      <c r="S535" s="95"/>
      <c r="T535" s="95"/>
      <c r="X535" s="95"/>
      <c r="Y535" s="95"/>
      <c r="AA535" s="95"/>
      <c r="AB535" s="95"/>
      <c r="AC535" s="95"/>
      <c r="AD535" s="95"/>
      <c r="AE535" s="95"/>
      <c r="AF535" s="95"/>
      <c r="AH535" s="95"/>
    </row>
    <row r="536" spans="8:34" ht="15" x14ac:dyDescent="0.2">
      <c r="H536" s="95"/>
      <c r="J536" s="95"/>
      <c r="L536" s="95"/>
      <c r="M536" s="95"/>
      <c r="O536" s="95"/>
      <c r="P536" s="95"/>
      <c r="Q536" s="95"/>
      <c r="S536" s="95"/>
      <c r="T536" s="95"/>
      <c r="X536" s="95"/>
      <c r="Y536" s="95"/>
      <c r="AA536" s="95"/>
      <c r="AB536" s="95"/>
      <c r="AC536" s="95"/>
      <c r="AD536" s="95"/>
      <c r="AE536" s="95"/>
      <c r="AF536" s="95"/>
      <c r="AH536" s="95"/>
    </row>
    <row r="537" spans="8:34" ht="15" x14ac:dyDescent="0.2">
      <c r="H537" s="95"/>
      <c r="J537" s="95"/>
      <c r="L537" s="95"/>
      <c r="M537" s="95"/>
      <c r="O537" s="95"/>
      <c r="P537" s="95"/>
      <c r="Q537" s="95"/>
      <c r="S537" s="95"/>
      <c r="T537" s="95"/>
      <c r="X537" s="95"/>
      <c r="Y537" s="95"/>
      <c r="AA537" s="95"/>
      <c r="AB537" s="95"/>
      <c r="AC537" s="95"/>
      <c r="AD537" s="95"/>
      <c r="AE537" s="95"/>
      <c r="AF537" s="95"/>
      <c r="AH537" s="95"/>
    </row>
    <row r="538" spans="8:34" ht="15" x14ac:dyDescent="0.2">
      <c r="H538" s="95"/>
      <c r="J538" s="95"/>
      <c r="L538" s="95"/>
      <c r="M538" s="95"/>
      <c r="O538" s="95"/>
      <c r="P538" s="95"/>
      <c r="Q538" s="95"/>
      <c r="S538" s="95"/>
      <c r="T538" s="95"/>
      <c r="X538" s="95"/>
      <c r="Y538" s="95"/>
      <c r="AA538" s="95"/>
      <c r="AB538" s="95"/>
      <c r="AC538" s="95"/>
      <c r="AD538" s="95"/>
      <c r="AE538" s="95"/>
      <c r="AF538" s="95"/>
      <c r="AH538" s="95"/>
    </row>
    <row r="539" spans="8:34" ht="15" x14ac:dyDescent="0.2">
      <c r="H539" s="95"/>
      <c r="J539" s="95"/>
      <c r="L539" s="95"/>
      <c r="M539" s="95"/>
      <c r="O539" s="95"/>
      <c r="P539" s="95"/>
      <c r="Q539" s="95"/>
      <c r="S539" s="95"/>
      <c r="T539" s="95"/>
      <c r="X539" s="95"/>
      <c r="Y539" s="95"/>
      <c r="AA539" s="95"/>
      <c r="AB539" s="95"/>
      <c r="AC539" s="95"/>
      <c r="AD539" s="95"/>
      <c r="AE539" s="95"/>
      <c r="AF539" s="95"/>
      <c r="AH539" s="95"/>
    </row>
    <row r="540" spans="8:34" ht="15" x14ac:dyDescent="0.2">
      <c r="H540" s="95"/>
      <c r="J540" s="95"/>
      <c r="L540" s="95"/>
      <c r="M540" s="95"/>
      <c r="O540" s="95"/>
      <c r="P540" s="95"/>
      <c r="Q540" s="95"/>
      <c r="S540" s="95"/>
      <c r="T540" s="95"/>
      <c r="X540" s="95"/>
      <c r="Y540" s="95"/>
      <c r="AA540" s="95"/>
      <c r="AB540" s="95"/>
      <c r="AC540" s="95"/>
      <c r="AD540" s="95"/>
      <c r="AE540" s="95"/>
      <c r="AF540" s="95"/>
      <c r="AH540" s="95"/>
    </row>
  </sheetData>
  <mergeCells count="29">
    <mergeCell ref="A27:B27"/>
    <mergeCell ref="A23:F23"/>
    <mergeCell ref="AE12:AE14"/>
    <mergeCell ref="AF12:AF14"/>
    <mergeCell ref="AG12:AG14"/>
    <mergeCell ref="AF15:AF17"/>
    <mergeCell ref="AE15:AE17"/>
    <mergeCell ref="AG15:AG17"/>
    <mergeCell ref="D15:D17"/>
    <mergeCell ref="D12:D14"/>
    <mergeCell ref="C12:C14"/>
    <mergeCell ref="C15:C17"/>
    <mergeCell ref="A31:A32"/>
    <mergeCell ref="C31:C32"/>
    <mergeCell ref="E31:E32"/>
    <mergeCell ref="A29:B29"/>
    <mergeCell ref="A28:B28"/>
    <mergeCell ref="A1:AH4"/>
    <mergeCell ref="AE8:AG9"/>
    <mergeCell ref="AH8:AJ9"/>
    <mergeCell ref="AC9:AD9"/>
    <mergeCell ref="M8:AD8"/>
    <mergeCell ref="A8:H9"/>
    <mergeCell ref="U9:AB9"/>
    <mergeCell ref="M9:T9"/>
    <mergeCell ref="J8:J9"/>
    <mergeCell ref="L8:L9"/>
    <mergeCell ref="I8:I9"/>
    <mergeCell ref="K8:K9"/>
  </mergeCells>
  <phoneticPr fontId="42" type="noConversion"/>
  <pageMargins left="0.25" right="0.25" top="0.75" bottom="0.75" header="0.3" footer="0.3"/>
  <pageSetup scale="5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6"/>
  <sheetViews>
    <sheetView showGridLines="0" topLeftCell="A25" zoomScale="85" zoomScaleNormal="85" workbookViewId="0">
      <selection activeCell="B41" sqref="B41"/>
    </sheetView>
  </sheetViews>
  <sheetFormatPr baseColWidth="10" defaultColWidth="11.42578125" defaultRowHeight="15" x14ac:dyDescent="0.25"/>
  <cols>
    <col min="1" max="1" width="44.42578125" style="28" customWidth="1"/>
    <col min="2" max="2" width="63.5703125" customWidth="1"/>
    <col min="3" max="3" width="24" style="29" customWidth="1"/>
    <col min="4" max="4" width="23.5703125" style="29" customWidth="1"/>
    <col min="5" max="5" width="34.85546875" style="29" customWidth="1"/>
    <col min="6" max="6" width="37.42578125" customWidth="1"/>
    <col min="7" max="7" width="20.5703125" customWidth="1"/>
  </cols>
  <sheetData>
    <row r="1" spans="1:5" s="4" customFormat="1" ht="45" x14ac:dyDescent="0.25">
      <c r="A1" s="1" t="s">
        <v>57</v>
      </c>
      <c r="B1" s="2" t="s">
        <v>58</v>
      </c>
      <c r="C1" s="2" t="s">
        <v>59</v>
      </c>
      <c r="D1" s="2" t="s">
        <v>60</v>
      </c>
      <c r="E1" s="3" t="s">
        <v>61</v>
      </c>
    </row>
    <row r="2" spans="1:5" x14ac:dyDescent="0.25">
      <c r="A2" s="5" t="s">
        <v>62</v>
      </c>
      <c r="B2" s="6">
        <v>462837515</v>
      </c>
      <c r="C2" s="6">
        <v>458544520.75015002</v>
      </c>
      <c r="D2" s="6">
        <f t="shared" ref="D2:D24" si="0">+B2-C2</f>
        <v>4292994.2498499751</v>
      </c>
      <c r="E2" s="7"/>
    </row>
    <row r="3" spans="1:5" ht="24" x14ac:dyDescent="0.25">
      <c r="A3" s="8" t="s">
        <v>63</v>
      </c>
      <c r="B3" s="9">
        <v>14321969830</v>
      </c>
      <c r="C3" s="9">
        <v>22744637270.214577</v>
      </c>
      <c r="D3" s="10">
        <f>+B3-C3</f>
        <v>-8422667440.2145767</v>
      </c>
      <c r="E3" s="11" t="s">
        <v>64</v>
      </c>
    </row>
    <row r="4" spans="1:5" x14ac:dyDescent="0.25">
      <c r="A4" s="5" t="s">
        <v>65</v>
      </c>
      <c r="B4" s="6">
        <v>41513478872</v>
      </c>
      <c r="C4" s="6">
        <v>40772810534.447693</v>
      </c>
      <c r="D4" s="6">
        <f t="shared" si="0"/>
        <v>740668337.55230713</v>
      </c>
      <c r="E4" s="7"/>
    </row>
    <row r="5" spans="1:5" ht="45" x14ac:dyDescent="0.25">
      <c r="A5" s="12" t="s">
        <v>66</v>
      </c>
      <c r="B5" s="6">
        <v>17609115631</v>
      </c>
      <c r="C5" s="6">
        <v>12578571952.608334</v>
      </c>
      <c r="D5" s="6">
        <f t="shared" si="0"/>
        <v>5030543678.3916664</v>
      </c>
      <c r="E5" s="7"/>
    </row>
    <row r="6" spans="1:5" x14ac:dyDescent="0.25">
      <c r="A6" s="5" t="s">
        <v>67</v>
      </c>
      <c r="B6" s="6">
        <v>1795538738</v>
      </c>
      <c r="C6" s="6">
        <v>148615160.66496599</v>
      </c>
      <c r="D6" s="6">
        <f t="shared" si="0"/>
        <v>1646923577.3350339</v>
      </c>
      <c r="E6" s="7"/>
    </row>
    <row r="7" spans="1:5" x14ac:dyDescent="0.25">
      <c r="A7" s="5" t="s">
        <v>68</v>
      </c>
      <c r="B7" s="6">
        <v>5027695390</v>
      </c>
      <c r="C7" s="6">
        <v>4126412237.5356622</v>
      </c>
      <c r="D7" s="6">
        <f t="shared" si="0"/>
        <v>901283152.46433783</v>
      </c>
      <c r="E7" s="7"/>
    </row>
    <row r="8" spans="1:5" x14ac:dyDescent="0.25">
      <c r="A8" s="5" t="s">
        <v>69</v>
      </c>
      <c r="B8" s="6">
        <v>284805801</v>
      </c>
      <c r="C8" s="6">
        <v>284805801.37796807</v>
      </c>
      <c r="D8" s="6">
        <f t="shared" si="0"/>
        <v>-0.37796807289123535</v>
      </c>
      <c r="E8" s="7"/>
    </row>
    <row r="9" spans="1:5" x14ac:dyDescent="0.25">
      <c r="A9" s="5" t="s">
        <v>70</v>
      </c>
      <c r="B9" s="6">
        <v>1060000000</v>
      </c>
      <c r="C9" s="6">
        <v>955211693.6768893</v>
      </c>
      <c r="D9" s="6">
        <f t="shared" si="0"/>
        <v>104788306.3231107</v>
      </c>
      <c r="E9" s="7"/>
    </row>
    <row r="10" spans="1:5" ht="24" x14ac:dyDescent="0.25">
      <c r="A10" s="13" t="s">
        <v>71</v>
      </c>
      <c r="B10" s="14">
        <v>1339252071</v>
      </c>
      <c r="C10" s="14">
        <v>1339252071.3330276</v>
      </c>
      <c r="D10" s="14">
        <f t="shared" si="0"/>
        <v>-0.33302760124206543</v>
      </c>
      <c r="E10" s="15" t="s">
        <v>72</v>
      </c>
    </row>
    <row r="11" spans="1:5" x14ac:dyDescent="0.25">
      <c r="A11" s="5" t="s">
        <v>73</v>
      </c>
      <c r="B11" s="6">
        <v>434351340</v>
      </c>
      <c r="C11" s="6">
        <v>317674487.30708599</v>
      </c>
      <c r="D11" s="6">
        <f t="shared" si="0"/>
        <v>116676852.69291401</v>
      </c>
      <c r="E11" s="7"/>
    </row>
    <row r="12" spans="1:5" x14ac:dyDescent="0.25">
      <c r="A12" s="5" t="s">
        <v>74</v>
      </c>
      <c r="B12" s="6">
        <v>146000000</v>
      </c>
      <c r="C12" s="6">
        <v>145739698.41422197</v>
      </c>
      <c r="D12" s="6">
        <f t="shared" si="0"/>
        <v>260301.58577802777</v>
      </c>
      <c r="E12" s="7"/>
    </row>
    <row r="13" spans="1:5" ht="30" x14ac:dyDescent="0.25">
      <c r="A13" s="16" t="s">
        <v>75</v>
      </c>
      <c r="B13" s="14">
        <v>7831590388</v>
      </c>
      <c r="C13" s="14">
        <v>7115239857.4586487</v>
      </c>
      <c r="D13" s="14">
        <f t="shared" si="0"/>
        <v>716350530.54135132</v>
      </c>
      <c r="E13" s="17"/>
    </row>
    <row r="14" spans="1:5" ht="45" x14ac:dyDescent="0.25">
      <c r="A14" s="16" t="s">
        <v>76</v>
      </c>
      <c r="B14" s="14">
        <v>16041260647</v>
      </c>
      <c r="C14" s="14">
        <v>6601774947.3160334</v>
      </c>
      <c r="D14" s="14">
        <f t="shared" si="0"/>
        <v>9439485699.6839676</v>
      </c>
      <c r="E14" s="15"/>
    </row>
    <row r="15" spans="1:5" x14ac:dyDescent="0.25">
      <c r="A15" s="5" t="s">
        <v>77</v>
      </c>
      <c r="B15" s="6">
        <v>50000000</v>
      </c>
      <c r="C15" s="6">
        <v>49897706.387439996</v>
      </c>
      <c r="D15" s="6">
        <f t="shared" si="0"/>
        <v>102293.612560004</v>
      </c>
      <c r="E15" s="7"/>
    </row>
    <row r="16" spans="1:5" x14ac:dyDescent="0.25">
      <c r="A16" s="5" t="s">
        <v>78</v>
      </c>
      <c r="B16" s="6">
        <v>274833082</v>
      </c>
      <c r="C16" s="6">
        <v>273710549.38619</v>
      </c>
      <c r="D16" s="6">
        <f t="shared" si="0"/>
        <v>1122532.6138100028</v>
      </c>
      <c r="E16" s="7"/>
    </row>
    <row r="17" spans="1:7" ht="16.5" customHeight="1" x14ac:dyDescent="0.25">
      <c r="A17" s="18" t="s">
        <v>79</v>
      </c>
      <c r="B17" s="19">
        <v>1768461537</v>
      </c>
      <c r="C17" s="19">
        <v>1768461537</v>
      </c>
      <c r="D17" s="19">
        <f t="shared" si="0"/>
        <v>0</v>
      </c>
      <c r="E17" s="7"/>
    </row>
    <row r="18" spans="1:7" x14ac:dyDescent="0.25">
      <c r="A18" s="18" t="s">
        <v>80</v>
      </c>
      <c r="B18" s="19">
        <v>1495909812</v>
      </c>
      <c r="C18" s="19">
        <v>1495909812</v>
      </c>
      <c r="D18" s="19">
        <f t="shared" si="0"/>
        <v>0</v>
      </c>
      <c r="E18" s="7"/>
    </row>
    <row r="19" spans="1:7" x14ac:dyDescent="0.25">
      <c r="A19" s="18" t="s">
        <v>81</v>
      </c>
      <c r="B19" s="19">
        <v>3104297472</v>
      </c>
      <c r="C19" s="19">
        <v>3104297472</v>
      </c>
      <c r="D19" s="19">
        <f t="shared" si="0"/>
        <v>0</v>
      </c>
      <c r="E19" s="7"/>
    </row>
    <row r="20" spans="1:7" x14ac:dyDescent="0.25">
      <c r="A20" s="18" t="s">
        <v>82</v>
      </c>
      <c r="B20" s="19">
        <v>257506262</v>
      </c>
      <c r="C20" s="19">
        <v>257506262</v>
      </c>
      <c r="D20" s="19">
        <f t="shared" si="0"/>
        <v>0</v>
      </c>
      <c r="E20" s="7"/>
    </row>
    <row r="21" spans="1:7" x14ac:dyDescent="0.25">
      <c r="A21" s="18" t="s">
        <v>83</v>
      </c>
      <c r="B21" s="19">
        <v>8588622123</v>
      </c>
      <c r="C21" s="19">
        <v>8588622123</v>
      </c>
      <c r="D21" s="19">
        <f t="shared" si="0"/>
        <v>0</v>
      </c>
      <c r="E21" s="7"/>
    </row>
    <row r="22" spans="1:7" x14ac:dyDescent="0.25">
      <c r="A22" s="20" t="s">
        <v>84</v>
      </c>
      <c r="B22" s="21">
        <v>5000000000</v>
      </c>
      <c r="C22" s="21">
        <v>5000000000</v>
      </c>
      <c r="D22" s="21">
        <f t="shared" si="0"/>
        <v>0</v>
      </c>
      <c r="E22" s="22" t="s">
        <v>85</v>
      </c>
    </row>
    <row r="23" spans="1:7" x14ac:dyDescent="0.25">
      <c r="A23" s="20" t="s">
        <v>86</v>
      </c>
      <c r="B23" s="21">
        <v>224000000</v>
      </c>
      <c r="C23" s="21">
        <v>224000000</v>
      </c>
      <c r="D23" s="21">
        <f t="shared" si="0"/>
        <v>0</v>
      </c>
      <c r="E23" s="22" t="s">
        <v>85</v>
      </c>
    </row>
    <row r="24" spans="1:7" ht="15.75" thickBot="1" x14ac:dyDescent="0.3">
      <c r="A24" s="23" t="s">
        <v>87</v>
      </c>
      <c r="B24" s="24">
        <v>825938353</v>
      </c>
      <c r="C24" s="24">
        <v>825938353</v>
      </c>
      <c r="D24" s="24">
        <f t="shared" si="0"/>
        <v>0</v>
      </c>
      <c r="E24" s="25"/>
    </row>
    <row r="25" spans="1:7" x14ac:dyDescent="0.25">
      <c r="A25" s="26" t="s">
        <v>88</v>
      </c>
      <c r="B25" s="27">
        <f>SUM(B2:B24)</f>
        <v>129457464864</v>
      </c>
      <c r="C25" s="27">
        <f t="shared" ref="C25" si="1">SUM(C2:C24)</f>
        <v>119177634047.87888</v>
      </c>
      <c r="D25" s="27">
        <f>SUM(D2:D24)</f>
        <v>10279830816.121115</v>
      </c>
      <c r="E25"/>
    </row>
    <row r="26" spans="1:7" x14ac:dyDescent="0.25">
      <c r="E26" s="30"/>
    </row>
    <row r="29" spans="1:7" x14ac:dyDescent="0.25">
      <c r="A29" s="234" t="s">
        <v>89</v>
      </c>
      <c r="B29" s="234"/>
      <c r="C29" s="234"/>
      <c r="D29" s="234"/>
      <c r="E29" s="234"/>
      <c r="F29" s="234"/>
    </row>
    <row r="30" spans="1:7" x14ac:dyDescent="0.25">
      <c r="A30" s="31" t="s">
        <v>90</v>
      </c>
      <c r="B30" s="32" t="s">
        <v>91</v>
      </c>
      <c r="C30" s="33" t="s">
        <v>92</v>
      </c>
      <c r="D30" s="33" t="s">
        <v>93</v>
      </c>
      <c r="E30" s="33" t="s">
        <v>94</v>
      </c>
      <c r="F30" s="34" t="s">
        <v>95</v>
      </c>
      <c r="G30" s="34" t="s">
        <v>96</v>
      </c>
    </row>
    <row r="31" spans="1:7" ht="15" customHeight="1" x14ac:dyDescent="0.25">
      <c r="A31" s="218" t="s">
        <v>65</v>
      </c>
      <c r="B31" s="35" t="s">
        <v>97</v>
      </c>
      <c r="C31" s="235">
        <f>+D4</f>
        <v>740668337.55230713</v>
      </c>
      <c r="D31" s="36" t="s">
        <v>98</v>
      </c>
      <c r="E31" s="232"/>
      <c r="F31" s="216" t="s">
        <v>99</v>
      </c>
      <c r="G31" s="216" t="s">
        <v>100</v>
      </c>
    </row>
    <row r="32" spans="1:7" ht="23.25" thickBot="1" x14ac:dyDescent="0.3">
      <c r="A32" s="219"/>
      <c r="B32" s="37" t="s">
        <v>101</v>
      </c>
      <c r="C32" s="236"/>
      <c r="D32" s="38" t="s">
        <v>98</v>
      </c>
      <c r="E32" s="233"/>
      <c r="F32" s="228"/>
      <c r="G32" s="228"/>
    </row>
    <row r="33" spans="1:7" ht="15" customHeight="1" x14ac:dyDescent="0.25">
      <c r="A33" s="217" t="s">
        <v>66</v>
      </c>
      <c r="B33" s="39" t="s">
        <v>102</v>
      </c>
      <c r="C33" s="220">
        <f>+D5</f>
        <v>5030543678.3916664</v>
      </c>
      <c r="D33" s="230" t="s">
        <v>103</v>
      </c>
      <c r="E33" s="232"/>
      <c r="F33" s="40"/>
      <c r="G33" s="40"/>
    </row>
    <row r="34" spans="1:7" ht="81.75" customHeight="1" thickBot="1" x14ac:dyDescent="0.3">
      <c r="A34" s="219"/>
      <c r="B34" s="41" t="s">
        <v>104</v>
      </c>
      <c r="C34" s="222"/>
      <c r="D34" s="231"/>
      <c r="E34" s="233"/>
      <c r="F34" s="42" t="s">
        <v>105</v>
      </c>
      <c r="G34" s="42" t="s">
        <v>106</v>
      </c>
    </row>
    <row r="35" spans="1:7" ht="71.25" customHeight="1" thickBot="1" x14ac:dyDescent="0.3">
      <c r="A35" s="43" t="s">
        <v>67</v>
      </c>
      <c r="B35" s="44" t="s">
        <v>107</v>
      </c>
      <c r="C35" s="45">
        <f>+D6</f>
        <v>1646923577.3350339</v>
      </c>
      <c r="D35" s="38" t="s">
        <v>98</v>
      </c>
      <c r="E35" s="46" t="s">
        <v>108</v>
      </c>
      <c r="F35" s="42" t="s">
        <v>109</v>
      </c>
      <c r="G35" s="42" t="s">
        <v>110</v>
      </c>
    </row>
    <row r="36" spans="1:7" ht="45.75" customHeight="1" thickBot="1" x14ac:dyDescent="0.3">
      <c r="A36" s="43" t="s">
        <v>111</v>
      </c>
      <c r="B36" s="44" t="s">
        <v>112</v>
      </c>
      <c r="C36" s="45">
        <f>+D7</f>
        <v>901283152.46433783</v>
      </c>
      <c r="D36" s="38" t="s">
        <v>98</v>
      </c>
      <c r="E36" s="46" t="s">
        <v>113</v>
      </c>
      <c r="F36" s="42" t="s">
        <v>114</v>
      </c>
      <c r="G36" s="42" t="s">
        <v>115</v>
      </c>
    </row>
    <row r="37" spans="1:7" ht="18" customHeight="1" x14ac:dyDescent="0.25">
      <c r="A37" s="217" t="s">
        <v>70</v>
      </c>
      <c r="B37" s="35" t="s">
        <v>116</v>
      </c>
      <c r="C37" s="220"/>
      <c r="D37" s="36" t="s">
        <v>117</v>
      </c>
      <c r="E37" s="232" t="s">
        <v>118</v>
      </c>
      <c r="F37" s="227" t="s">
        <v>119</v>
      </c>
      <c r="G37" s="227" t="s">
        <v>120</v>
      </c>
    </row>
    <row r="38" spans="1:7" ht="27" customHeight="1" thickBot="1" x14ac:dyDescent="0.3">
      <c r="A38" s="219"/>
      <c r="B38" s="47" t="s">
        <v>121</v>
      </c>
      <c r="C38" s="222"/>
      <c r="D38" s="38"/>
      <c r="E38" s="233"/>
      <c r="F38" s="228"/>
      <c r="G38" s="228"/>
    </row>
    <row r="39" spans="1:7" ht="26.25" customHeight="1" x14ac:dyDescent="0.25">
      <c r="A39" s="218" t="s">
        <v>73</v>
      </c>
      <c r="B39" s="35" t="s">
        <v>122</v>
      </c>
      <c r="C39" s="220">
        <f>+D11</f>
        <v>116676852.69291401</v>
      </c>
      <c r="D39" s="36" t="s">
        <v>103</v>
      </c>
      <c r="E39" s="229" t="s">
        <v>123</v>
      </c>
      <c r="F39" s="227" t="s">
        <v>124</v>
      </c>
      <c r="G39" s="227" t="s">
        <v>125</v>
      </c>
    </row>
    <row r="40" spans="1:7" ht="30" customHeight="1" thickBot="1" x14ac:dyDescent="0.3">
      <c r="A40" s="219"/>
      <c r="B40" s="47" t="s">
        <v>126</v>
      </c>
      <c r="C40" s="222"/>
      <c r="D40" s="48"/>
      <c r="E40" s="224"/>
      <c r="F40" s="228"/>
      <c r="G40" s="228"/>
    </row>
    <row r="41" spans="1:7" x14ac:dyDescent="0.25">
      <c r="A41" s="217" t="s">
        <v>75</v>
      </c>
      <c r="B41" s="49" t="s">
        <v>127</v>
      </c>
      <c r="C41" s="220">
        <f>+D13</f>
        <v>716350530.54135132</v>
      </c>
      <c r="D41" s="36" t="s">
        <v>98</v>
      </c>
      <c r="E41" s="223" t="s">
        <v>128</v>
      </c>
      <c r="F41" s="40" t="s">
        <v>129</v>
      </c>
      <c r="G41" s="40" t="s">
        <v>130</v>
      </c>
    </row>
    <row r="42" spans="1:7" ht="24.75" x14ac:dyDescent="0.25">
      <c r="A42" s="218"/>
      <c r="B42" s="49" t="s">
        <v>131</v>
      </c>
      <c r="C42" s="221"/>
      <c r="D42" s="50" t="s">
        <v>132</v>
      </c>
      <c r="E42" s="223"/>
      <c r="F42" s="40"/>
      <c r="G42" s="40"/>
    </row>
    <row r="43" spans="1:7" ht="15.75" thickBot="1" x14ac:dyDescent="0.3">
      <c r="A43" s="219"/>
      <c r="B43" s="47" t="s">
        <v>133</v>
      </c>
      <c r="C43" s="222"/>
      <c r="D43" s="38" t="s">
        <v>117</v>
      </c>
      <c r="E43" s="224"/>
      <c r="F43" s="42" t="s">
        <v>134</v>
      </c>
      <c r="G43" s="42" t="s">
        <v>135</v>
      </c>
    </row>
    <row r="44" spans="1:7" ht="24.75" customHeight="1" x14ac:dyDescent="0.25">
      <c r="A44" s="217" t="s">
        <v>76</v>
      </c>
      <c r="B44" s="51" t="s">
        <v>136</v>
      </c>
      <c r="C44" s="220">
        <f>+D14</f>
        <v>9439485699.6839676</v>
      </c>
      <c r="D44" s="36" t="s">
        <v>98</v>
      </c>
      <c r="E44" s="225"/>
      <c r="F44" s="216" t="s">
        <v>137</v>
      </c>
      <c r="G44" s="216" t="s">
        <v>130</v>
      </c>
    </row>
    <row r="45" spans="1:7" ht="24.75" x14ac:dyDescent="0.25">
      <c r="A45" s="218"/>
      <c r="B45" s="52" t="s">
        <v>138</v>
      </c>
      <c r="C45" s="221"/>
      <c r="D45" s="36" t="s">
        <v>98</v>
      </c>
      <c r="E45" s="225"/>
      <c r="F45" s="216"/>
      <c r="G45" s="216"/>
    </row>
    <row r="46" spans="1:7" ht="25.5" customHeight="1" x14ac:dyDescent="0.25">
      <c r="A46" s="218"/>
      <c r="B46" s="53" t="s">
        <v>139</v>
      </c>
      <c r="C46" s="221"/>
      <c r="D46" s="36" t="s">
        <v>98</v>
      </c>
      <c r="E46" s="225"/>
      <c r="F46" s="216"/>
      <c r="G46" s="216"/>
    </row>
    <row r="47" spans="1:7" ht="41.25" customHeight="1" thickBot="1" x14ac:dyDescent="0.3">
      <c r="A47" s="219"/>
      <c r="B47" s="54" t="s">
        <v>140</v>
      </c>
      <c r="C47" s="222"/>
      <c r="D47" s="48"/>
      <c r="E47" s="226"/>
      <c r="F47" s="42" t="s">
        <v>141</v>
      </c>
      <c r="G47" s="42" t="s">
        <v>106</v>
      </c>
    </row>
    <row r="48" spans="1:7" x14ac:dyDescent="0.25">
      <c r="A48" s="55"/>
      <c r="B48" s="56" t="s">
        <v>142</v>
      </c>
      <c r="C48" s="57">
        <f>SUM(C31:C47)</f>
        <v>18591931828.661579</v>
      </c>
    </row>
    <row r="50" spans="1:5" x14ac:dyDescent="0.25">
      <c r="A50" s="58" t="s">
        <v>143</v>
      </c>
      <c r="B50" s="58"/>
      <c r="C50" s="58"/>
      <c r="D50" s="58"/>
      <c r="E50"/>
    </row>
    <row r="51" spans="1:5" x14ac:dyDescent="0.25">
      <c r="A51" s="59" t="s">
        <v>144</v>
      </c>
      <c r="B51" s="60" t="s">
        <v>92</v>
      </c>
      <c r="C51" s="60" t="s">
        <v>145</v>
      </c>
      <c r="D51" s="60" t="s">
        <v>146</v>
      </c>
      <c r="E51" s="61" t="s">
        <v>147</v>
      </c>
    </row>
    <row r="52" spans="1:5" ht="56.25" x14ac:dyDescent="0.25">
      <c r="A52" s="16" t="s">
        <v>76</v>
      </c>
      <c r="B52" s="62">
        <f>+D3</f>
        <v>-8422667440.2145767</v>
      </c>
      <c r="C52" s="63" t="s">
        <v>63</v>
      </c>
      <c r="D52" s="64" t="s">
        <v>148</v>
      </c>
      <c r="E52" s="65" t="s">
        <v>149</v>
      </c>
    </row>
    <row r="53" spans="1:5" ht="48" x14ac:dyDescent="0.25">
      <c r="A53" s="13" t="s">
        <v>68</v>
      </c>
      <c r="B53" s="66">
        <v>159027035</v>
      </c>
      <c r="C53" s="67" t="s">
        <v>69</v>
      </c>
      <c r="D53" s="68" t="s">
        <v>150</v>
      </c>
      <c r="E53" s="65" t="s">
        <v>151</v>
      </c>
    </row>
    <row r="54" spans="1:5" x14ac:dyDescent="0.25">
      <c r="A54"/>
      <c r="B54" s="29"/>
      <c r="E54"/>
    </row>
    <row r="55" spans="1:5" ht="15.75" thickBot="1" x14ac:dyDescent="0.3">
      <c r="A55"/>
      <c r="B55" s="29"/>
      <c r="E55"/>
    </row>
    <row r="56" spans="1:5" ht="15.75" x14ac:dyDescent="0.25">
      <c r="A56" s="69" t="s">
        <v>152</v>
      </c>
      <c r="B56" s="70"/>
      <c r="E56"/>
    </row>
    <row r="57" spans="1:5" x14ac:dyDescent="0.25">
      <c r="A57" s="71" t="s">
        <v>153</v>
      </c>
      <c r="B57" s="72" t="s">
        <v>92</v>
      </c>
      <c r="E57"/>
    </row>
    <row r="58" spans="1:5" x14ac:dyDescent="0.25">
      <c r="A58" s="5" t="s">
        <v>154</v>
      </c>
      <c r="B58" s="73">
        <f>+C78</f>
        <v>126052345944</v>
      </c>
      <c r="E58"/>
    </row>
    <row r="59" spans="1:5" x14ac:dyDescent="0.25">
      <c r="A59" s="5" t="s">
        <v>155</v>
      </c>
      <c r="B59" s="73">
        <f>+C83</f>
        <v>28064619790</v>
      </c>
      <c r="E59"/>
    </row>
    <row r="60" spans="1:5" ht="24" x14ac:dyDescent="0.25">
      <c r="A60" s="74" t="s">
        <v>156</v>
      </c>
      <c r="B60" s="75">
        <f>+C79-B59</f>
        <v>6136338428</v>
      </c>
      <c r="C60" s="76" t="s">
        <v>157</v>
      </c>
      <c r="E60"/>
    </row>
    <row r="61" spans="1:5" x14ac:dyDescent="0.25">
      <c r="A61" s="5" t="s">
        <v>158</v>
      </c>
      <c r="B61" s="73">
        <f>+B58-B59-B60</f>
        <v>91851387726</v>
      </c>
      <c r="E61"/>
    </row>
    <row r="62" spans="1:5" ht="15.75" thickBot="1" x14ac:dyDescent="0.3">
      <c r="A62" s="77" t="s">
        <v>159</v>
      </c>
      <c r="B62" s="78">
        <f>+B59/B58</f>
        <v>0.22264258217350422</v>
      </c>
      <c r="E62"/>
    </row>
    <row r="63" spans="1:5" x14ac:dyDescent="0.25">
      <c r="A63"/>
      <c r="B63" s="79"/>
      <c r="E63"/>
    </row>
    <row r="64" spans="1:5" x14ac:dyDescent="0.25">
      <c r="A64"/>
      <c r="B64" s="80"/>
      <c r="E64"/>
    </row>
    <row r="65" spans="1:5" x14ac:dyDescent="0.25">
      <c r="A65" s="81" t="s">
        <v>160</v>
      </c>
      <c r="B65" s="81"/>
      <c r="C65" s="81"/>
      <c r="E65"/>
    </row>
    <row r="66" spans="1:5" x14ac:dyDescent="0.25">
      <c r="A66" s="82" t="s">
        <v>161</v>
      </c>
      <c r="B66" s="83"/>
      <c r="C66" s="84">
        <v>118704526772</v>
      </c>
      <c r="E66"/>
    </row>
    <row r="67" spans="1:5" x14ac:dyDescent="0.25">
      <c r="A67" s="85" t="s">
        <v>162</v>
      </c>
      <c r="B67" s="29"/>
      <c r="C67" s="29">
        <f>+B68+B69+B70+B71</f>
        <v>12752938092</v>
      </c>
      <c r="E67"/>
    </row>
    <row r="68" spans="1:5" x14ac:dyDescent="0.25">
      <c r="A68" t="s">
        <v>163</v>
      </c>
      <c r="B68" s="86">
        <v>7025971007</v>
      </c>
      <c r="E68"/>
    </row>
    <row r="69" spans="1:5" x14ac:dyDescent="0.25">
      <c r="A69" t="s">
        <v>164</v>
      </c>
      <c r="B69" s="86">
        <v>1495909812</v>
      </c>
      <c r="E69"/>
    </row>
    <row r="70" spans="1:5" x14ac:dyDescent="0.25">
      <c r="A70" t="s">
        <v>165</v>
      </c>
      <c r="B70" s="86">
        <v>825938353</v>
      </c>
      <c r="E70"/>
    </row>
    <row r="71" spans="1:5" x14ac:dyDescent="0.25">
      <c r="A71" s="87" t="s">
        <v>166</v>
      </c>
      <c r="B71" s="88">
        <v>3405118920</v>
      </c>
      <c r="C71" s="89"/>
      <c r="E71"/>
    </row>
    <row r="72" spans="1:5" x14ac:dyDescent="0.25">
      <c r="A72" s="85" t="s">
        <v>167</v>
      </c>
      <c r="B72" s="86"/>
      <c r="C72" s="29">
        <f>-B73</f>
        <v>-2000000000</v>
      </c>
      <c r="E72"/>
    </row>
    <row r="73" spans="1:5" x14ac:dyDescent="0.25">
      <c r="A73" t="s">
        <v>168</v>
      </c>
      <c r="B73" s="86">
        <v>2000000000</v>
      </c>
      <c r="E73"/>
    </row>
    <row r="74" spans="1:5" x14ac:dyDescent="0.25">
      <c r="A74" s="90" t="s">
        <v>169</v>
      </c>
      <c r="B74" s="27"/>
      <c r="C74" s="91">
        <f>+C66+C67+C72</f>
        <v>129457464864</v>
      </c>
      <c r="E74"/>
    </row>
    <row r="78" spans="1:5" x14ac:dyDescent="0.25">
      <c r="B78" s="92" t="s">
        <v>170</v>
      </c>
      <c r="C78" s="92">
        <v>126052345944</v>
      </c>
    </row>
    <row r="79" spans="1:5" x14ac:dyDescent="0.25">
      <c r="B79" s="92" t="s">
        <v>171</v>
      </c>
      <c r="C79" s="92">
        <v>34200958218</v>
      </c>
    </row>
    <row r="80" spans="1:5" x14ac:dyDescent="0.25">
      <c r="B80" s="92" t="s">
        <v>172</v>
      </c>
      <c r="C80" s="92">
        <v>91851387726</v>
      </c>
    </row>
    <row r="81" spans="2:3" x14ac:dyDescent="0.25">
      <c r="B81" s="92" t="s">
        <v>95</v>
      </c>
      <c r="C81" s="92">
        <v>11074423275</v>
      </c>
    </row>
    <row r="82" spans="2:3" x14ac:dyDescent="0.25">
      <c r="B82" s="92" t="s">
        <v>173</v>
      </c>
      <c r="C82" s="92">
        <v>16990196515</v>
      </c>
    </row>
    <row r="83" spans="2:3" x14ac:dyDescent="0.25">
      <c r="B83" s="92" t="s">
        <v>155</v>
      </c>
      <c r="C83" s="92">
        <f>+C81+C82</f>
        <v>28064619790</v>
      </c>
    </row>
    <row r="84" spans="2:3" x14ac:dyDescent="0.25">
      <c r="B84" s="92" t="s">
        <v>174</v>
      </c>
      <c r="C84" s="92">
        <f>+C79-C83</f>
        <v>6136338428</v>
      </c>
    </row>
    <row r="85" spans="2:3" x14ac:dyDescent="0.25">
      <c r="B85" s="92"/>
      <c r="C85" s="92">
        <f>+C78-C80</f>
        <v>34200958218</v>
      </c>
    </row>
    <row r="86" spans="2:3" x14ac:dyDescent="0.25">
      <c r="B86" s="92"/>
      <c r="C86" s="92">
        <f>+C85-C83</f>
        <v>6136338428</v>
      </c>
    </row>
  </sheetData>
  <mergeCells count="28">
    <mergeCell ref="G31:G32"/>
    <mergeCell ref="A29:F29"/>
    <mergeCell ref="A31:A32"/>
    <mergeCell ref="C31:C32"/>
    <mergeCell ref="E31:E32"/>
    <mergeCell ref="F31:F32"/>
    <mergeCell ref="A33:A34"/>
    <mergeCell ref="C33:C34"/>
    <mergeCell ref="D33:D34"/>
    <mergeCell ref="E33:E34"/>
    <mergeCell ref="A37:A38"/>
    <mergeCell ref="C37:C38"/>
    <mergeCell ref="E37:E38"/>
    <mergeCell ref="F37:F38"/>
    <mergeCell ref="G37:G38"/>
    <mergeCell ref="A39:A40"/>
    <mergeCell ref="C39:C40"/>
    <mergeCell ref="E39:E40"/>
    <mergeCell ref="F39:F40"/>
    <mergeCell ref="G39:G40"/>
    <mergeCell ref="F44:F46"/>
    <mergeCell ref="G44:G46"/>
    <mergeCell ref="A41:A43"/>
    <mergeCell ref="C41:C43"/>
    <mergeCell ref="E41:E43"/>
    <mergeCell ref="A44:A47"/>
    <mergeCell ref="C44:C47"/>
    <mergeCell ref="E44:E4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PLAN ACCIÓN 2026</vt:lpstr>
      <vt:lpstr>Resumen</vt:lpstr>
      <vt:lpstr>'PLAN ACCIÓN 2026'!Área_de_impresión</vt:lpstr>
      <vt:lpstr>'PLAN ACCIÓN 2026'!Títulos_a_imprimir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Claudia Velasquez Higuita</dc:creator>
  <cp:keywords/>
  <dc:description/>
  <cp:lastModifiedBy>Claudia Andrea Pineda Monsalve</cp:lastModifiedBy>
  <cp:revision/>
  <dcterms:created xsi:type="dcterms:W3CDTF">2016-12-14T23:54:39Z</dcterms:created>
  <dcterms:modified xsi:type="dcterms:W3CDTF">2026-08-11T21:27:16Z</dcterms:modified>
  <cp:category/>
  <cp:contentStatus/>
</cp:coreProperties>
</file>