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FO DEL ESCRITORIO ISVIMED -Y PERSONAL\ISVIMED 2024 - 2025\PLAN DE ACCIÓN 2025\10. OCTUBRE 2025 - PA - PI ( Pte acta y subir al Drive )\"/>
    </mc:Choice>
  </mc:AlternateContent>
  <xr:revisionPtr revIDLastSave="0" documentId="13_ncr:1_{79C58DE5-83F6-46A7-9AAC-EB7423D86F06}" xr6:coauthVersionLast="47" xr6:coauthVersionMax="47" xr10:uidLastSave="{00000000-0000-0000-0000-000000000000}"/>
  <bookViews>
    <workbookView xWindow="135" yWindow="0" windowWidth="20355" windowHeight="10920" xr2:uid="{00000000-000D-0000-FFFF-FFFF00000000}"/>
  </bookViews>
  <sheets>
    <sheet name="SGTO Plan Indicativo 2025" sheetId="4" r:id="rId1"/>
    <sheet name="Resumen" sheetId="5" state="hidden" r:id="rId2"/>
  </sheets>
  <externalReferences>
    <externalReference r:id="rId3"/>
  </externalReferences>
  <definedNames>
    <definedName name="_xlnm._FilterDatabase" localSheetId="0" hidden="1">'SGTO Plan Indicativo 2025'!$A$10:$AU$19</definedName>
    <definedName name="Años_préstamo">[1]amortization!$C$10</definedName>
    <definedName name="_xlnm.Print_Area" localSheetId="0">'SGTO Plan Indicativo 2025'!$A$10:$AI$17</definedName>
    <definedName name="bv" localSheetId="1">EOMONTH(Resumen!inicio_pago,0)=Resumen!inicio_pago</definedName>
    <definedName name="bv">EOMONTH(inicio_pago,0)=inicio_pago</definedName>
    <definedName name="CONCAGASTO">#REF!</definedName>
    <definedName name="CONCAINGRESO">#REF!</definedName>
    <definedName name="credit_int_dias" localSheetId="1">VLOOKUP(Núm_préstamo,r_condiciones,16,0)</definedName>
    <definedName name="credit_int_dias">VLOOKUP(Núm_préstamo,r_condiciones,16,0)</definedName>
    <definedName name="credit_simple" localSheetId="1">VLOOKUP(Núm_préstamo,r_condiciones,14,0)</definedName>
    <definedName name="credit_simple">VLOOKUP(Núm_préstamo,r_condiciones,14,0)</definedName>
    <definedName name="cuota_tipo" localSheetId="1">VLOOKUP(Núm_préstamo,r_condiciones,8,0)</definedName>
    <definedName name="cuota_tipo">VLOOKUP(Núm_préstamo,r_condiciones,8,0)</definedName>
    <definedName name="Importe_del_préstamo">[1]amortization!$C$7</definedName>
    <definedName name="index" localSheetId="1">IF(ISERROR(MATCH(fecha_inicio,liquida,1)),1,IF(MATCH(fecha_inicio,liquida,1)+1&gt;Núm_pagos_al_año*Años_préstamo,0,MATCH(fecha_inicio,liquida,1)+1))</definedName>
    <definedName name="index">IF(ISERROR(MATCH(fecha_inicio,liquida,1)),1,IF(MATCH(fecha_inicio,liquida,1)+1&gt;Núm_pagos_al_año*Años_préstamo,0,MATCH(fecha_inicio,liquida,1)+1))</definedName>
    <definedName name="inicio_pago" localSheetId="1">IF(Resumen!inicio_pago_int&gt;Inicio_prestamo,IF(EOMONTH(Resumen!inicio_pago_int,0)=Resumen!inicio_pago_int,Resumen!inicio_pago_int1,Resumen!inicio_pago_int0),Inicio_prestamo)</definedName>
    <definedName name="inicio_pago">IF(inicio_pago_int&gt;Inicio_prestamo,IF(EOMONTH(inicio_pago_int,0)=inicio_pago_int,inicio_pago_int1,inicio_pago_int0),Inicio_prestamo)</definedName>
    <definedName name="inicio_pago_finmes" localSheetId="1">EOMONTH(Resumen!inicio_pago,0)=Resumen!inicio_pago</definedName>
    <definedName name="inicio_pago_finmes">EOMONTH(inicio_pago,0)=inicio_pago</definedName>
    <definedName name="inicio_pago_int" localSheetId="1">VLOOKUP(Núm_préstamo,r_condiciones,13,0)</definedName>
    <definedName name="inicio_pago_int">VLOOKUP(Núm_préstamo,r_condiciones,13,0)</definedName>
    <definedName name="inicio_pago_int0" localSheetId="1">DATE(YEAR(Resumen!inicio_pago_int),MONTH(Resumen!inicio_pago_int)-12/Núm_pagos_al_año,DAY(Resumen!inicio_pago_int))</definedName>
    <definedName name="inicio_pago_int0">DATE(YEAR(inicio_pago_int),MONTH(inicio_pago_int)-12/Núm_pagos_al_año,DAY(inicio_pago_int))</definedName>
    <definedName name="inicio_pago_int1" localSheetId="1">EOMONTH(Resumen!inicio_pago_int,-12/Núm_pagos_al_año)</definedName>
    <definedName name="inicio_pago_int1">EOMONTH(inicio_pago_int,-12/Núm_pagos_al_año)</definedName>
    <definedName name="Inicio_prestamo">[1]amortization!$C$9</definedName>
    <definedName name="Ml">#REF!</definedName>
    <definedName name="Núm_de_desembolsos">[1]amortization!$C$8</definedName>
    <definedName name="Núm_préstamo">[1]amortization_year!$O$5</definedName>
    <definedName name="Número_de_pagos" localSheetId="1">MATCH(-0.04,Saldo_final,-1)</definedName>
    <definedName name="Número_de_pagos">MATCH(-0.04,Saldo_final,-1)</definedName>
    <definedName name="r_condiciones">[1]parameters!$A$4:$Q$55</definedName>
    <definedName name="r_credit_int">[1]parameters!$AN$27:$AO$29</definedName>
    <definedName name="r_cuota_pago">[1]parameters!$W$27:$AA$68</definedName>
    <definedName name="r_desembolso">[1]parameters!$S$3:$U$53</definedName>
    <definedName name="r_gtos_fin">[1]parameters!$AC$3:$AF$288</definedName>
    <definedName name="r_monedas">[1]parameters!$AH$4:$AL$25</definedName>
    <definedName name="r_tasa">[1]parameters!$AH$32:$AJ$37</definedName>
    <definedName name="r_tasa_tipo">[1]parameters!$AN$23:$AO$24</definedName>
    <definedName name="r_tasas_fijas">[1]parameters!$Y$4:$AA$14</definedName>
    <definedName name="r_tasas_vars">[1]parameters!$A$59:$F$103</definedName>
    <definedName name="Saldo_final">[1]amortization!$U$19:$U$498</definedName>
    <definedName name="tasa_code" localSheetId="1">VLOOKUP(Núm_préstamo,r_condiciones,2,0)</definedName>
    <definedName name="tasa_code">VLOOKUP(Núm_préstamo,r_condiciones,2,0)</definedName>
    <definedName name="tasa_column" localSheetId="1">VLOOKUP(Resumen!tasa_code,r_tasa,3,0)</definedName>
    <definedName name="tasa_column">VLOOKUP(tasa_code,r_tasa,3,0)</definedName>
    <definedName name="tasa_fija" localSheetId="1">IF(Resumen!tasa_code=0,VLOOKUP(Núm_préstamo,r_tasas_fijas,3,0),NA())</definedName>
    <definedName name="tasa_fija">IF(tasa_code=0,VLOOKUP(Núm_préstamo,r_tasas_fijas,3,0),NA())</definedName>
    <definedName name="tasa_tipo" localSheetId="1">VLOOKUP(Núm_préstamo,r_condiciones,4,0)</definedName>
    <definedName name="tasa_tipo">VLOOKUP(Núm_préstamo,r_condiciones,4,0)</definedName>
    <definedName name="_xlnm.Print_Titles" localSheetId="0">'SGTO Plan Indicativo 2025'!$10:$10</definedName>
    <definedName name="TT">#N/A</definedName>
    <definedName name="Valores_especificados" localSheetId="1">IF(Importe_del_préstamo*Años_préstamo*Inicio_prestamo*Resumen!tasa_column&gt;0,1,0)</definedName>
    <definedName name="Valores_especificados">IF(Importe_del_préstamo*Años_préstamo*Inicio_prestamo*tasa_column&gt;0,1,0)</definedName>
    <definedName name="VN">#N/A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12" i="4" l="1"/>
  <c r="AD15" i="4"/>
  <c r="V18" i="4"/>
  <c r="V15" i="4"/>
  <c r="V17" i="4"/>
  <c r="AD13" i="4" l="1"/>
  <c r="AE13" i="4" s="1"/>
  <c r="AD14" i="4"/>
  <c r="AE14" i="4" s="1"/>
  <c r="AE15" i="4"/>
  <c r="AD16" i="4"/>
  <c r="AE16" i="4" s="1"/>
  <c r="AD17" i="4"/>
  <c r="AE17" i="4" s="1"/>
  <c r="AD18" i="4"/>
  <c r="AD19" i="4"/>
  <c r="AE19" i="4" s="1"/>
  <c r="V12" i="4"/>
  <c r="W12" i="4" s="1"/>
  <c r="V13" i="4"/>
  <c r="W13" i="4" s="1"/>
  <c r="V14" i="4"/>
  <c r="W14" i="4" s="1"/>
  <c r="V16" i="4"/>
  <c r="W17" i="4"/>
  <c r="W18" i="4"/>
  <c r="V19" i="4"/>
  <c r="W19" i="4" s="1"/>
  <c r="AD11" i="4"/>
  <c r="AE11" i="4" s="1"/>
  <c r="V11" i="4"/>
  <c r="AF11" i="4" l="1"/>
  <c r="AG11" i="4" s="1"/>
  <c r="AE18" i="4"/>
  <c r="AF18" i="4"/>
  <c r="AH18" i="4" s="1"/>
  <c r="AI18" i="4" s="1"/>
  <c r="W11" i="4"/>
  <c r="AF12" i="4"/>
  <c r="AF19" i="4"/>
  <c r="AG19" i="4" s="1"/>
  <c r="AF17" i="4"/>
  <c r="AH17" i="4" s="1"/>
  <c r="AI17" i="4" s="1"/>
  <c r="AF16" i="4"/>
  <c r="W16" i="4"/>
  <c r="AF15" i="4"/>
  <c r="W15" i="4"/>
  <c r="AF14" i="4"/>
  <c r="AF13" i="4"/>
  <c r="AE12" i="4"/>
  <c r="K11" i="4" l="1"/>
  <c r="AH11" i="4"/>
  <c r="AI11" i="4" s="1"/>
  <c r="AH14" i="4"/>
  <c r="AI14" i="4" s="1"/>
  <c r="AH13" i="4"/>
  <c r="AI13" i="4" s="1"/>
  <c r="K16" i="4"/>
  <c r="AH16" i="4"/>
  <c r="AI16" i="4" s="1"/>
  <c r="K15" i="4"/>
  <c r="AH15" i="4"/>
  <c r="AI15" i="4" s="1"/>
  <c r="AH12" i="4"/>
  <c r="AI12" i="4" s="1"/>
  <c r="K12" i="4"/>
  <c r="K19" i="4"/>
  <c r="AH19" i="4"/>
  <c r="AI19" i="4" s="1"/>
  <c r="AG12" i="4"/>
  <c r="AG18" i="4"/>
  <c r="K18" i="4"/>
  <c r="K17" i="4"/>
  <c r="AG17" i="4"/>
  <c r="AG16" i="4"/>
  <c r="AG15" i="4"/>
  <c r="AG14" i="4"/>
  <c r="K14" i="4"/>
  <c r="AG13" i="4"/>
  <c r="K13" i="4"/>
  <c r="C85" i="5" l="1"/>
  <c r="C83" i="5"/>
  <c r="C84" i="5" s="1"/>
  <c r="C72" i="5"/>
  <c r="C74" i="5" s="1"/>
  <c r="C67" i="5"/>
  <c r="B58" i="5"/>
  <c r="C25" i="5"/>
  <c r="B25" i="5"/>
  <c r="D24" i="5"/>
  <c r="D23" i="5"/>
  <c r="D22" i="5"/>
  <c r="D21" i="5"/>
  <c r="D20" i="5"/>
  <c r="D19" i="5"/>
  <c r="D18" i="5"/>
  <c r="D17" i="5"/>
  <c r="D16" i="5"/>
  <c r="D15" i="5"/>
  <c r="D14" i="5"/>
  <c r="C44" i="5"/>
  <c r="D13" i="5"/>
  <c r="C41" i="5"/>
  <c r="D12" i="5"/>
  <c r="D11" i="5"/>
  <c r="C39" i="5" s="1"/>
  <c r="D10" i="5"/>
  <c r="D9" i="5"/>
  <c r="D8" i="5"/>
  <c r="D7" i="5"/>
  <c r="C36" i="5" s="1"/>
  <c r="D6" i="5"/>
  <c r="C35" i="5" s="1"/>
  <c r="D5" i="5"/>
  <c r="C33" i="5"/>
  <c r="D4" i="5"/>
  <c r="C31" i="5"/>
  <c r="D3" i="5"/>
  <c r="D2" i="5"/>
  <c r="B52" i="5"/>
  <c r="D25" i="5" l="1"/>
  <c r="C48" i="5"/>
  <c r="C86" i="5"/>
  <c r="B59" i="5"/>
  <c r="B62" i="5" l="1"/>
  <c r="B60" i="5"/>
  <c r="B61" i="5" s="1"/>
</calcChain>
</file>

<file path=xl/sharedStrings.xml><?xml version="1.0" encoding="utf-8"?>
<sst xmlns="http://schemas.openxmlformats.org/spreadsheetml/2006/main" count="276" uniqueCount="231">
  <si>
    <t>Consolidado Seguimiento Año</t>
  </si>
  <si>
    <t>Seguimiento Cuatrienio</t>
  </si>
  <si>
    <t>Observaciones</t>
  </si>
  <si>
    <t>Código Programa / Proyecto</t>
  </si>
  <si>
    <t>Nombre Programa / Proyecto PDM</t>
  </si>
  <si>
    <t>Código Indicador</t>
  </si>
  <si>
    <t>Nombre Indicador</t>
  </si>
  <si>
    <t>Unidad</t>
  </si>
  <si>
    <t>Sentido</t>
  </si>
  <si>
    <t>Meta 2026</t>
  </si>
  <si>
    <t>Meta 2027</t>
  </si>
  <si>
    <t>Enero</t>
  </si>
  <si>
    <t>Febrero</t>
  </si>
  <si>
    <t>Marzo</t>
  </si>
  <si>
    <t>Abril</t>
  </si>
  <si>
    <t>Mayo</t>
  </si>
  <si>
    <t>Junio</t>
  </si>
  <si>
    <r>
      <t xml:space="preserve">Avance Acumulado Primer semestre  </t>
    </r>
    <r>
      <rPr>
        <b/>
        <sz val="9"/>
        <color theme="0" tint="-0.249977111117893"/>
        <rFont val="Calibri"/>
        <family val="2"/>
        <scheme val="minor"/>
      </rPr>
      <t xml:space="preserve">(d) </t>
    </r>
  </si>
  <si>
    <r>
      <t xml:space="preserve">% de Avance Acumulado sobre Meta del Año Primer Semestre </t>
    </r>
    <r>
      <rPr>
        <b/>
        <sz val="9"/>
        <color theme="0" tint="-0.14999847407452621"/>
        <rFont val="Calibri"/>
        <family val="2"/>
        <scheme val="minor"/>
      </rPr>
      <t>(d/c)</t>
    </r>
  </si>
  <si>
    <t>Julio</t>
  </si>
  <si>
    <t>Agosto</t>
  </si>
  <si>
    <t>Septiembre</t>
  </si>
  <si>
    <t>Octubre</t>
  </si>
  <si>
    <t>Noviembre</t>
  </si>
  <si>
    <t>Diciembre</t>
  </si>
  <si>
    <r>
      <t xml:space="preserve">Avance Acumulado Segundo Semestre  </t>
    </r>
    <r>
      <rPr>
        <b/>
        <sz val="9"/>
        <color theme="0" tint="-0.249977111117893"/>
        <rFont val="Calibri"/>
        <family val="2"/>
        <scheme val="minor"/>
      </rPr>
      <t xml:space="preserve">(e) </t>
    </r>
  </si>
  <si>
    <r>
      <t xml:space="preserve">% de Avance Acumulado sobre  Meta del Año Segundo Semestre </t>
    </r>
    <r>
      <rPr>
        <b/>
        <sz val="9"/>
        <color theme="0" tint="-0.14999847407452621"/>
        <rFont val="Calibri"/>
        <family val="2"/>
        <scheme val="minor"/>
      </rPr>
      <t>(e/c)</t>
    </r>
  </si>
  <si>
    <t>Observaciones al Seguimiento</t>
  </si>
  <si>
    <t>4.2.3.1</t>
  </si>
  <si>
    <t>Sesiones del Consejo Consultivo Distrital de Política Habitacional realizadas</t>
  </si>
  <si>
    <t xml:space="preserve">Número </t>
  </si>
  <si>
    <t>Creciente</t>
  </si>
  <si>
    <t>4.2.1.1</t>
  </si>
  <si>
    <t>Asistencia técnicas de acompañamiento  social realizadas</t>
  </si>
  <si>
    <t>4.2.4.1</t>
  </si>
  <si>
    <t xml:space="preserve">Inquilinatos acompañados socialmente </t>
  </si>
  <si>
    <t>4.2.1.2</t>
  </si>
  <si>
    <t>Hogares beneficiados con subsidio distrital para la adquisición de vivienda</t>
  </si>
  <si>
    <t>4.2.2.2</t>
  </si>
  <si>
    <t>Hogares beneficiados con subsidio distrital para mejoramiento de vivienda</t>
  </si>
  <si>
    <t>4.2.2.3</t>
  </si>
  <si>
    <t>Hogares beneficiados mediante resoluciones de reconocimiento de edificaciones</t>
  </si>
  <si>
    <t>4.2.2.1</t>
  </si>
  <si>
    <t xml:space="preserve">Bienes fiscales saneados   y titulados  </t>
  </si>
  <si>
    <t xml:space="preserve">INDICADORES DE RESULTADO </t>
  </si>
  <si>
    <t>4.2.1</t>
  </si>
  <si>
    <t>Nuevos hogares que superan el déficit cuantitativo de vivienda</t>
  </si>
  <si>
    <t>4.2.2</t>
  </si>
  <si>
    <t>Nuevos hogares que superan el déficit cualitativo de vivienda</t>
  </si>
  <si>
    <t>Observación General</t>
  </si>
  <si>
    <t>Convenciones:</t>
  </si>
  <si>
    <t>Indicadores sin programación para la vigencia</t>
  </si>
  <si>
    <t xml:space="preserve">Indicadores de resultado </t>
  </si>
  <si>
    <t>Elaboró</t>
  </si>
  <si>
    <t>Revisó</t>
  </si>
  <si>
    <t>Aprobó</t>
  </si>
  <si>
    <t>Proyecto</t>
  </si>
  <si>
    <t>Ppto Asignado
 ❶</t>
  </si>
  <si>
    <t>Ejecución Proyectada POAI 
❷</t>
  </si>
  <si>
    <t>Ppto Disponible 
❸= ❶-❷</t>
  </si>
  <si>
    <t>Observación</t>
  </si>
  <si>
    <t>Actualizacion del Plan estrategico Habitacional de Medellin - PEHMED</t>
  </si>
  <si>
    <t>Aplicación de Subsidios para Arrendamiento Temporal</t>
  </si>
  <si>
    <t>Incluye la adición por excedentes financieros</t>
  </si>
  <si>
    <t>Aplicación de Subsidios para el Mejoramiento de Vivienda</t>
  </si>
  <si>
    <t>Aplicación de Subsidios y Construcción de Vivienda Nueva para Población de Demanda Libre</t>
  </si>
  <si>
    <t>Apoyo a la Construcción e Iniciativas de Vivienda Comunitaria</t>
  </si>
  <si>
    <t>Apoyo para el Reconocimiento de Edificaciones</t>
  </si>
  <si>
    <t>Apoyo para la Titulación de Predios</t>
  </si>
  <si>
    <t>Asistencia Social para Proyectos Habitacionales</t>
  </si>
  <si>
    <t>Construcción y Mejoramiento del Entorno Barrial</t>
  </si>
  <si>
    <t>Incluye la reducción de $2.000 mil millones</t>
  </si>
  <si>
    <t>Identificación de Suelo para Vivienda Social</t>
  </si>
  <si>
    <t>Implementación de la Politica Pública de Inquilinatos</t>
  </si>
  <si>
    <t>Implementación de Soluciones Definitivas de Vivienda para Poblacion de Reasentamiento</t>
  </si>
  <si>
    <t>Implementación de Soluciones Definitivas de Vivienda para Población en Arrendamiento Temporal</t>
  </si>
  <si>
    <t>Implementación del Consejo de la Política Pública Habitacional</t>
  </si>
  <si>
    <t>Saneamiento Predial y Gestión para la Tenencia Segura</t>
  </si>
  <si>
    <t>Recursos PP y JVE vigencias anteriores</t>
  </si>
  <si>
    <t>Adquisición de Inmuebles y Mejoras SAN LUIS</t>
  </si>
  <si>
    <t>Asig Sub Conex Madre Laura Montoya</t>
  </si>
  <si>
    <t>Convenio PUI Aures</t>
  </si>
  <si>
    <t>Funcionamiento</t>
  </si>
  <si>
    <t>Funcionamiento Sede</t>
  </si>
  <si>
    <t>Pendiente por ejecución</t>
  </si>
  <si>
    <t>Funcionamiento Vehiculo</t>
  </si>
  <si>
    <t>Reservas</t>
  </si>
  <si>
    <t>TOTALES</t>
  </si>
  <si>
    <t>DETALLE PRESUPUESTO DISPONIBLE</t>
  </si>
  <si>
    <t>Proyecto de Inversión</t>
  </si>
  <si>
    <t>Cambios propuestos</t>
  </si>
  <si>
    <t>Valor</t>
  </si>
  <si>
    <t>Fuente</t>
  </si>
  <si>
    <t>Notas</t>
  </si>
  <si>
    <t>Compromisos</t>
  </si>
  <si>
    <t>Responsable</t>
  </si>
  <si>
    <t xml:space="preserve">Disminución asignación subsidios: de 2.643 a 2.559 </t>
  </si>
  <si>
    <t>Dotación</t>
  </si>
  <si>
    <r>
      <t xml:space="preserve">Definir la viabilidad jurídica de contratar la interventoría: </t>
    </r>
    <r>
      <rPr>
        <b/>
        <sz val="9"/>
        <color rgb="FFFF0000"/>
        <rFont val="Calibri"/>
        <family val="2"/>
        <scheme val="minor"/>
      </rPr>
      <t xml:space="preserve"> </t>
    </r>
  </si>
  <si>
    <t xml:space="preserve">Sub Jurídica y Dotación </t>
  </si>
  <si>
    <t>Interventoria externa: disminución de $63 millones. Pendiente por defimir la ejecución de la interventoria por $1.982 millones</t>
  </si>
  <si>
    <t>Carlos Holguin se propone retirar la asignación de $2.000 millones</t>
  </si>
  <si>
    <t>Planeación</t>
  </si>
  <si>
    <t>Desde el inicico de la vigencia el proyecto tiene un disponible por $3.000 millones para compra de proyectos VIP</t>
  </si>
  <si>
    <t xml:space="preserve">Identificar los proyectos o las unidades de vivienda a adquirir y avanzar en la consolidación del convenio con la EDU para la Carlos Holguín - </t>
  </si>
  <si>
    <t xml:space="preserve">Sub Planeación </t>
  </si>
  <si>
    <t>Disminución del presupueto para subdidios e interventoria</t>
  </si>
  <si>
    <t xml:space="preserve">No habrá subsidios a OPV porque no hay proyectos y ya se cubrió el acompañamiento social y técnico. 30 de agosto fecha limite para recibir proyectos nuevos de OPV  </t>
  </si>
  <si>
    <t xml:space="preserve">Determinar los proyectos hacia los cuales se trasladarán los recursos una vez se confirme con las OPV que no se recibiarán proyectos antes de agosto 30 </t>
  </si>
  <si>
    <t>Planeación, Administrativa y Financiera, Dirección</t>
  </si>
  <si>
    <t xml:space="preserve">Apoyo para el Reconocimiento de Edificaciones </t>
  </si>
  <si>
    <t>Disminución al no tercerizarse la operación . Pasa  de 3.500 und  a 2.000 und</t>
  </si>
  <si>
    <t>No se terceriza y se fortalece equipo interno sobrando recursos</t>
  </si>
  <si>
    <t xml:space="preserve">Elaborar una propuesta para contratar adelanto de trabajo/metas del 2018: </t>
  </si>
  <si>
    <t xml:space="preserve">Sub Dotación </t>
  </si>
  <si>
    <t>Dismunición del programa vecinos y el operados logístico por $70 millones</t>
  </si>
  <si>
    <t>Poblacional</t>
  </si>
  <si>
    <t>No se libera, se ejecutarán los recursos: se realizará asistencia social de todos los proyectos</t>
  </si>
  <si>
    <r>
      <t>Contratar la totalidad de los recursos disponibles:</t>
    </r>
    <r>
      <rPr>
        <b/>
        <sz val="9"/>
        <color rgb="FFFF0000"/>
        <rFont val="Calibri"/>
        <family val="2"/>
        <scheme val="minor"/>
      </rPr>
      <t xml:space="preserve"> </t>
    </r>
  </si>
  <si>
    <t xml:space="preserve">Sub Poblacional </t>
  </si>
  <si>
    <t>Desde el inicico de la vigencia el proyecto tiene un disponible por $34 millones</t>
  </si>
  <si>
    <t>Disminución de presupuesto para estudios por $100 millones</t>
  </si>
  <si>
    <t xml:space="preserve">No se van a hacer mas estudios fuera del de camacol </t>
  </si>
  <si>
    <t xml:space="preserve">Determinar los proyectos hacia los cuales se trasladarán los recursos: </t>
  </si>
  <si>
    <t xml:space="preserve">Sub Planeación, Sub Administrativa y Financiera y la Dirección </t>
  </si>
  <si>
    <t>Desde el inicico de la vigencia el proyecto tiene un disponible por $16 millones</t>
  </si>
  <si>
    <t>El Triunfo: pasa de $4.192 a $2.240 millones-Inicio de obra último trimestre del año</t>
  </si>
  <si>
    <t xml:space="preserve">Se requieren menos recursos debido a que los proyectos empiezan mas tarde de lo programado inicialmente
Se contrata la verificación de habitabilidad para todos los proyectos </t>
  </si>
  <si>
    <t>Iniciar trámite para traslados a fiducias</t>
  </si>
  <si>
    <t>Sub Dotación</t>
  </si>
  <si>
    <t>Ciudad del Este - Etapa D: pasa de $2.401 a $1.536 millones-Inicio de obra último . trimestre del año. En Fiducia se tienen disponibles $1.500 millones</t>
  </si>
  <si>
    <t>Planeación
Dotación</t>
  </si>
  <si>
    <t xml:space="preserve">Verificación de habitabilidad por $300 no se realizará Si se contrata. No se liberan </t>
  </si>
  <si>
    <t>Contratar las visitas de habitabilidad</t>
  </si>
  <si>
    <t xml:space="preserve"> Sub Poblacional</t>
  </si>
  <si>
    <t>Mirador de Moravia: de $3.924 pasa a $1.962 millones-Inicia obra en 2018</t>
  </si>
  <si>
    <t xml:space="preserve">Iniciar trámite para traslados a fiducias: </t>
  </si>
  <si>
    <t>Madre Laura: $828 millones no se ejecutará-Inicia obra en 2018, pendiente Plan Parcial. Tienen $900 millones en la Fiducia</t>
  </si>
  <si>
    <r>
      <t xml:space="preserve">La Cruz I Torre 4: de $2.436pasa a $500 millones, ejecutará estudios y diseños durante el 2017-Incia obra 2018. </t>
    </r>
    <r>
      <rPr>
        <sz val="9"/>
        <color rgb="FFFF0000"/>
        <rFont val="Calibri"/>
        <family val="2"/>
        <scheme val="minor"/>
      </rPr>
      <t xml:space="preserve">Pasarlo a fiducia . Crear el patrimonio derivado </t>
    </r>
  </si>
  <si>
    <r>
      <t xml:space="preserve">Desde el inicico de la vigencia el proyecto tiene un disponible por $5.100 millones, en parte para compra de proyectos </t>
    </r>
    <r>
      <rPr>
        <sz val="9"/>
        <color rgb="FFFF0000"/>
        <rFont val="Calibri"/>
        <family val="2"/>
        <scheme val="minor"/>
      </rPr>
      <t xml:space="preserve">. Planeación </t>
    </r>
  </si>
  <si>
    <t xml:space="preserve">Identificar los proyectos o las unidades de vivienda a adquirir: </t>
  </si>
  <si>
    <t>TOTAL DISPONIBLE</t>
  </si>
  <si>
    <t>PROPUESTA DE TRASLADOS</t>
  </si>
  <si>
    <t>Proyecto origen</t>
  </si>
  <si>
    <t>Proyecto Destino</t>
  </si>
  <si>
    <t>Obseravción</t>
  </si>
  <si>
    <t>Para dar inicio a los traslados</t>
  </si>
  <si>
    <t>Con este traslado se cubriría el défict de subsidios de arrendamiento temporal hasta enero de 2018 (proyección realizada por Poblacional)</t>
  </si>
  <si>
    <t>Solicitar mediante correo inicio del trámite de traslado a la Subdirección Financiera: Subdirección Poblacional</t>
  </si>
  <si>
    <r>
      <t xml:space="preserve">Para cubrir personal del segundo semestre. </t>
    </r>
    <r>
      <rPr>
        <sz val="9"/>
        <color rgb="FFFF0000"/>
        <rFont val="Calibri"/>
        <family val="2"/>
        <scheme val="minor"/>
      </rPr>
      <t xml:space="preserve">Se tiene que trasladar de inmediato para contratar el personal </t>
    </r>
  </si>
  <si>
    <t>Solicitar mediante correo inicio del trámite de traslado a la Subdirección Financiera indicando el valor exacto requerido: Subdirección de Dotación</t>
  </si>
  <si>
    <t>EJECUCIÓN MAYO 26</t>
  </si>
  <si>
    <t>Concepto</t>
  </si>
  <si>
    <t>Presupuesto asignado</t>
  </si>
  <si>
    <t>Total Compromisos</t>
  </si>
  <si>
    <t>Total CDP sin comprometer</t>
  </si>
  <si>
    <t>Si este valor no se compromete suma al disponible</t>
  </si>
  <si>
    <t>Total disponible</t>
  </si>
  <si>
    <t>% Ejecutado</t>
  </si>
  <si>
    <t>PRESUPUESTO</t>
  </si>
  <si>
    <t>Presupuesto Inicial</t>
  </si>
  <si>
    <t>Mas adiciones</t>
  </si>
  <si>
    <t>Adición Recursos del Balance</t>
  </si>
  <si>
    <t>Adición San luis</t>
  </si>
  <si>
    <t>Adición Reservas</t>
  </si>
  <si>
    <t>Adición Excedentes Financieros (en trámite)</t>
  </si>
  <si>
    <t>Menos Reducciones</t>
  </si>
  <si>
    <t xml:space="preserve">Reducción </t>
  </si>
  <si>
    <t>Total Presupuesto</t>
  </si>
  <si>
    <t>Ppto</t>
  </si>
  <si>
    <t>Total CDP</t>
  </si>
  <si>
    <t>Ppto disponible</t>
  </si>
  <si>
    <t>Obligaciones</t>
  </si>
  <si>
    <t>Total CDP sin compromisos</t>
  </si>
  <si>
    <t>Fortalecimiento del Sistema Distrital Habitacional con visión urbano-regional</t>
  </si>
  <si>
    <t>Desarrollo de estrategias para la adquisición de Vivienda en condiciones dignas en Medellin</t>
  </si>
  <si>
    <t>Asistencia social e integral a los inquilinatos en Medellín</t>
  </si>
  <si>
    <t>Mejoramiento de las condiciones habitacionales de las familias en Medellín</t>
  </si>
  <si>
    <t xml:space="preserve">Claudia Pineda Monsalve </t>
  </si>
  <si>
    <t xml:space="preserve">Profesional Contratista - Subdirección Planeación </t>
  </si>
  <si>
    <t>Johana María Toro Torres</t>
  </si>
  <si>
    <r>
      <t xml:space="preserve">CÓDIGO: </t>
    </r>
    <r>
      <rPr>
        <sz val="9"/>
        <color theme="1"/>
        <rFont val="Calibri"/>
        <family val="2"/>
        <scheme val="minor"/>
      </rPr>
      <t>F-GE-18</t>
    </r>
  </si>
  <si>
    <r>
      <t xml:space="preserve">PÁGINA: </t>
    </r>
    <r>
      <rPr>
        <sz val="9"/>
        <color theme="1"/>
        <rFont val="Calibri"/>
        <family val="2"/>
        <scheme val="minor"/>
      </rPr>
      <t>1 de 1</t>
    </r>
  </si>
  <si>
    <r>
      <t xml:space="preserve">Avance 2024 </t>
    </r>
    <r>
      <rPr>
        <b/>
        <sz val="9"/>
        <color theme="0" tint="-0.249977111117893"/>
        <rFont val="Calibri"/>
        <family val="2"/>
        <scheme val="minor"/>
      </rPr>
      <t>(b)</t>
    </r>
  </si>
  <si>
    <r>
      <t xml:space="preserve">Avance 2025 </t>
    </r>
    <r>
      <rPr>
        <b/>
        <sz val="9"/>
        <color theme="0" tint="-0.249977111117893"/>
        <rFont val="Calibri"/>
        <family val="2"/>
        <scheme val="minor"/>
      </rPr>
      <t>(b)</t>
    </r>
  </si>
  <si>
    <r>
      <t xml:space="preserve">Avance 2026 </t>
    </r>
    <r>
      <rPr>
        <b/>
        <sz val="9"/>
        <color theme="0" tint="-0.249977111117893"/>
        <rFont val="Calibri"/>
        <family val="2"/>
        <scheme val="minor"/>
      </rPr>
      <t>(b)</t>
    </r>
  </si>
  <si>
    <r>
      <t xml:space="preserve">Avance 2027 </t>
    </r>
    <r>
      <rPr>
        <b/>
        <sz val="9"/>
        <color theme="0" tint="-0.249977111117893"/>
        <rFont val="Calibri"/>
        <family val="2"/>
        <scheme val="minor"/>
      </rPr>
      <t>(b)</t>
    </r>
  </si>
  <si>
    <r>
      <t xml:space="preserve">Avance mayor al </t>
    </r>
    <r>
      <rPr>
        <sz val="9"/>
        <color theme="1" tint="0.499984740745262"/>
        <rFont val="Calibri"/>
        <family val="2"/>
        <scheme val="minor"/>
      </rPr>
      <t>(número del mes de seguimiento/12)</t>
    </r>
  </si>
  <si>
    <r>
      <t xml:space="preserve">Avance ente el </t>
    </r>
    <r>
      <rPr>
        <sz val="9"/>
        <color theme="1" tint="0.499984740745262"/>
        <rFont val="Calibri"/>
        <family val="2"/>
        <scheme val="minor"/>
      </rPr>
      <t>((número del mes de seguimiento/12)/2)</t>
    </r>
    <r>
      <rPr>
        <sz val="9"/>
        <color theme="1"/>
        <rFont val="Calibri"/>
        <family val="2"/>
        <scheme val="minor"/>
      </rPr>
      <t xml:space="preserve"> y el</t>
    </r>
    <r>
      <rPr>
        <sz val="9"/>
        <color theme="1" tint="0.499984740745262"/>
        <rFont val="Calibri"/>
        <family val="2"/>
        <scheme val="minor"/>
      </rPr>
      <t xml:space="preserve"> resultado anterior)</t>
    </r>
  </si>
  <si>
    <r>
      <t xml:space="preserve">Avance inferior al </t>
    </r>
    <r>
      <rPr>
        <sz val="9"/>
        <color theme="1" tint="0.499984740745262"/>
        <rFont val="Calibri"/>
        <family val="2"/>
        <scheme val="minor"/>
      </rPr>
      <t>(resultado anterior)</t>
    </r>
  </si>
  <si>
    <t xml:space="preserve">Realizaremos dos (2) sesiones del Consejo Consultivo Distrital de Política Habitacional (CCDPH) para dinamizar el subsistema habitacional PEHMED2030 y avanzar en la implementación de las políticas habitacionales del Distrito.
</t>
  </si>
  <si>
    <t xml:space="preserve">Asignaremos 5.000 subsidios distritales para mejoramiento de vivienda, permitiendo a los hogares superar condiciones inadecuadas de habitabilidad y reducir el déficit cualitativo.
</t>
  </si>
  <si>
    <t>Beneficiaremos a 600 hogares mediante resoluciones de reconocimiento de edificaciones, avanzando en la legalidad de las construcciones y habilitando viviendas para conexión a servicios públicos.</t>
  </si>
  <si>
    <t>Ejecutaremos 4.000 mejoramientos de vivienda para hogares de bajos ingresos, contribuyendo a reducir el déficit cualitativo y mejorando las condiciones de habitabilidad y seguridad de las familias. Con ello, se alcanzará la meta proyectada para 2025.</t>
  </si>
  <si>
    <t xml:space="preserve">Otorgaremos 1.300 subsidios distritales. </t>
  </si>
  <si>
    <r>
      <t xml:space="preserve">Meta Plan </t>
    </r>
    <r>
      <rPr>
        <b/>
        <sz val="9"/>
        <color theme="0" tint="-0.249977111117893"/>
        <rFont val="Calibri"/>
        <family val="2"/>
        <scheme val="minor"/>
      </rPr>
      <t>(2024 - 2027 )</t>
    </r>
    <r>
      <rPr>
        <b/>
        <sz val="9"/>
        <color theme="0"/>
        <rFont val="Calibri"/>
        <family val="2"/>
        <scheme val="minor"/>
      </rPr>
      <t xml:space="preserve"> (a) </t>
    </r>
  </si>
  <si>
    <t xml:space="preserve">Meta 2024 (c) </t>
  </si>
  <si>
    <t>Meta 2025 (c )</t>
  </si>
  <si>
    <t xml:space="preserve">Seguimiento Primer Semestre </t>
  </si>
  <si>
    <t xml:space="preserve">Seguimiento Segundo Semestre </t>
  </si>
  <si>
    <t>Avance Acumulado Total Año(d+e)</t>
  </si>
  <si>
    <t>% de Avance Acumulado Total sobre la Meta del Año ((d+e)/c)</t>
  </si>
  <si>
    <t>Avance Acumulado total  de la Meta del  Plan ((b+(d+e))</t>
  </si>
  <si>
    <t>% de Avance Acumulado sobre la Meta del Plan ((b+(d+e))/a))</t>
  </si>
  <si>
    <t>Subdirección / Responsable</t>
  </si>
  <si>
    <t>Observaciones a la meta anual</t>
  </si>
  <si>
    <r>
      <t>VERSIÓN:</t>
    </r>
    <r>
      <rPr>
        <sz val="9"/>
        <color theme="1"/>
        <rFont val="Calibri"/>
        <family val="2"/>
        <scheme val="minor"/>
      </rPr>
      <t xml:space="preserve"> 03</t>
    </r>
  </si>
  <si>
    <r>
      <t xml:space="preserve">FECHA: </t>
    </r>
    <r>
      <rPr>
        <sz val="9"/>
        <color theme="1"/>
        <rFont val="Calibri"/>
        <family val="2"/>
        <scheme val="minor"/>
      </rPr>
      <t>23/09/2025</t>
    </r>
  </si>
  <si>
    <t>Subdirección Planeación /           Andrés Ospina Diosa</t>
  </si>
  <si>
    <t>Subdirección Planeación    /        Sandra  Correa</t>
  </si>
  <si>
    <t>Subdirección Poblacional /Claudia Patricia Gómez Cadavid</t>
  </si>
  <si>
    <t>Subdirección Jurídica /
David Gómez</t>
  </si>
  <si>
    <t>Subdirección Jurídica / Sandra Escudero</t>
  </si>
  <si>
    <t xml:space="preserve">Para el corte de diciembre, se avanzará con 350 unidades prediales. Aunque se contaba con los insumos técnicos y jurídicos conforme a los conceptos del DAP, estos fueron dejados sin efecto por el comité de enajenaciones. </t>
  </si>
  <si>
    <t>Subdirección Dotación /
Mauricio Zapata Alvarez</t>
  </si>
  <si>
    <t>Subdirección Dotación / Ludwing Alvarez Zapata</t>
  </si>
  <si>
    <t>Subdirección de Planeación / Johana María Toro Torres</t>
  </si>
  <si>
    <t>Valentina Aguilar Ramírez</t>
  </si>
  <si>
    <t>Subdirectora de Planeación ( E )</t>
  </si>
  <si>
    <t>Al corte de octubre se ha realizado un (1) consejo consultivo. Se proyecta cumplir la meta del año y avanzar con todas las instancias del CCDPH( Sesiones del Consejo Consultivo Distrital de Política Habitacional realizadas) requeridas para ello.</t>
  </si>
  <si>
    <t xml:space="preserve">
Se han acompañado socialmente 301 inquilinatos priorizados al corte de diciembre, superando la meta establecida. </t>
  </si>
  <si>
    <t xml:space="preserve"> Al corte de octubre se han acompañado 301  inquilinatos. El indicador superó la meta debido al fortalecimiento de la articulación interinstitucional y la implementación de acciones integrales como microtalleres, actividades lúdicas, campañas educativas y acompañamientos constantes, el compromiso de los actores que hacen parte de la mesa de inquilinatos, lo que permitió una cobertura amplia y sostenida en el acompañamiento social a estos espacios.</t>
  </si>
  <si>
    <t>Se han realizado 4.829 asistencias técnicas de acompañamiento social, superando la meta anual de 2.500, y fortaleciendo la gestión habitacional del Distrito.</t>
  </si>
  <si>
    <r>
      <t xml:space="preserve">Al corte de octubre se han realizado 4.829 actividades de acompañamiento social con los hogares beneficiarios del ISVIMED, específicamente en la Estrategia de </t>
    </r>
    <r>
      <rPr>
        <i/>
        <sz val="11"/>
        <color rgb="FF000000"/>
        <rFont val="Calibri"/>
        <family val="2"/>
      </rPr>
      <t>Vivienda, un Proyecto Familiar</t>
    </r>
    <r>
      <rPr>
        <sz val="11"/>
        <color indexed="8"/>
        <rFont val="Calibri"/>
        <family val="2"/>
      </rPr>
      <t>. Se destacan las caracterizaciones, el taller de inducción con nuevos hogares, visitas de acompañamiento familiar, verificación de habitabilidad y estrategias de fortalecimiento interinstitucional. Se supera la meta por la acogida que han tenido las estrategias en el sector público, privado, cajas de compensación entre otros, para acompañar a las familias que buscan una solución definitiva de vivienda.</t>
    </r>
  </si>
  <si>
    <t>Al corte de octubre se ha avanzado con 335 Bienes fiscales saneados y titulados, el resultado de este indicador se dará en la etapa final del año, teniendo en cuenta que los trámites jurídicos se realizan ante un tercero y que el proceso tiene unos tiempos. Este trabajo anticipado permitirá acelerar la expedición de las resoluciones de titulación de predios fiscales en los próximos meses y avanzar de manera sostenida hacia la meta anual.</t>
  </si>
  <si>
    <t>Al corte de octubre se han realizado 3.007 asignaciones de subsidios para mejoramiento de vivienda.  El cumplimiento de la meta irá detonando a medida de que se asignen los subsidios en la modalidad de Mejoramiento y todo lo que conlleva a la operación para la expedición de la resolución de asignación. Dicho cumplimiento se verá reflejado en el último trimestre del año, debido a los trámites contractuales con los operadores seleccionados y la entrega de la información del cumplimiento de requisitos del decreto 0809 de 2024 de las familias caracterizadas mediante el análisis de las variables del déficit cualitativo que reposan en Sisben y ECV, lo que permite priorizar las familias que serán objeto de asignación del subsidio en la modalidad de mejoramiento.</t>
  </si>
  <si>
    <t>Al corte de octubre  se han realizado 342 resoluciones de reconocimiento. Este indicador alcanzará la meta al final del año, debido a que en el transcurso de la vigencia se realizan los trámites correspondientes ante las curadurías urbanas y de la curaduría cero.</t>
  </si>
  <si>
    <t xml:space="preserve">Entregaremos 648 viviendas, a través de la finalización de proyectos como Ciudad del Este, La Colinita, y La Playita, alcanzando un avance de obra significativo y mejorando la calidad de vida de las familias beneficiarias, todo se realizará de manera progresiva y con el cumplimiento de cierres financieros de las familias. </t>
  </si>
  <si>
    <t>Al corte de octubre se han ejecutado 2.296 mejoramientos de vivienda. El cumplimiento de la meta irá detonando a medida de que se asignen los subsidios en la modalidad de Mejoramiento y todo lo que conlleva a la operación y ejecución de las obras.</t>
  </si>
  <si>
    <r>
      <t>Al corte de octubre se han realizado 239 asignaciones del Subsidio Distrital de Vivienda  de la estrategia "</t>
    </r>
    <r>
      <rPr>
        <i/>
        <sz val="11"/>
        <color rgb="FF000000"/>
        <rFont val="Calibri"/>
        <family val="2"/>
      </rPr>
      <t>Compra Tu Casa</t>
    </r>
    <r>
      <rPr>
        <sz val="11"/>
        <color indexed="8"/>
        <rFont val="Calibri"/>
        <family val="2"/>
      </rPr>
      <t xml:space="preserve">" de acuerdo a las diponibilidades de viviendas VIS a las que se puede aplicar en la ciudad; en el último trimestre del año se proyecta el cumplimiento de la misma, de acuerdo con la activación de la oferta de viviendas VIP y VIS desarrolladas por el sector, el Distrito o en alianza con el sector privado, para lo cual se desarrolló la estrategia “Vivienda, un proyecto familiar”  y la </t>
    </r>
    <r>
      <rPr>
        <i/>
        <sz val="11"/>
        <color rgb="FF000000"/>
        <rFont val="Calibri"/>
        <family val="2"/>
      </rPr>
      <t>“Primera feria Distrital de Vivienda Social 2025</t>
    </r>
    <r>
      <rPr>
        <sz val="11"/>
        <color indexed="8"/>
        <rFont val="Calibri"/>
        <family val="2"/>
      </rPr>
      <t xml:space="preserve">” que permita viabilizar asignación de los subsidios. </t>
    </r>
  </si>
  <si>
    <r>
      <t>Al corte de octubre se han entregado 57 viviendas. El cumplimiento de la meta está supeditado a las gestiones necesarias para la culminación de los proyectos que hoy están en ejecución. Ciudad del Este, con 448 VIP, con un avance de obra del 89% de ejecución, y se proyecta inicio de entrega progresiva, iniciando en diciembre de 2025 y seguirá en la vigencia 2026.;</t>
    </r>
    <r>
      <rPr>
        <b/>
        <sz val="11"/>
        <rFont val="Calibri"/>
        <family val="2"/>
      </rPr>
      <t xml:space="preserve"> </t>
    </r>
    <r>
      <rPr>
        <sz val="11"/>
        <rFont val="Calibri"/>
        <family val="2"/>
      </rPr>
      <t>La Playita de 94 VIS  con un avance de obra del 100% y entrega proyectada para noviembre 2025 y Atardecer de San Antonio de 52 VIP, con un avance de obra del 35,36% y con entrega proyectada para el 2026. Esto permitirá avanzar en la meta del cuatrienio. La Colinita, con 106 VIS, con un avance de obra del 100%.  En el mes de octubre se realizó la entrega simbólica de apertura del proyecto, y la entrega de las viviendas se efectuará de manera progresiva, una vez las familias cumplan con el cierre financiero correspondiente.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</si>
</sst>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43" formatCode="_-* #,##0.00_-;\-* #,##0.00_-;_-* &quot;-&quot;??_-;_-@_-"/>
    <numFmt numFmtId="164" formatCode="#,##0\ &quot;€&quot;;\-#,##0\ &quot;€&quot;"/>
    <numFmt numFmtId="165" formatCode="_-* #,##0.00\ &quot;€&quot;_-;\-* #,##0.00\ &quot;€&quot;_-;_-* &quot;-&quot;??\ &quot;€&quot;_-;_-@_-"/>
    <numFmt numFmtId="166" formatCode="_-&quot;$&quot;* #,##0.00_-;\-&quot;$&quot;* #,##0.00_-;_-&quot;$&quot;* &quot;-&quot;??_-;_-@_-"/>
    <numFmt numFmtId="167" formatCode="_(&quot;$&quot;\ * #,##0.00_);_(&quot;$&quot;\ * \(#,##0.00\);_(&quot;$&quot;\ * &quot;-&quot;??_);_(@_)"/>
    <numFmt numFmtId="168" formatCode="_(* #,##0.00_);_(* \(#,##0.00\);_(* &quot;-&quot;??_);_(@_)"/>
    <numFmt numFmtId="169" formatCode="0.0%"/>
    <numFmt numFmtId="170" formatCode="&quot;$&quot;#,##0"/>
    <numFmt numFmtId="171" formatCode="_(* #,##0_);_(* \(#,##0\);_(* &quot;-&quot;??_);_(@_)"/>
    <numFmt numFmtId="172" formatCode="_(&quot;$&quot;\ * #,##0_);_(&quot;$&quot;\ * \(#,##0\);_(&quot;$&quot;\ * &quot;-&quot;??_);_(@_)"/>
    <numFmt numFmtId="173" formatCode="[$-C0A]dd\-mmm\-yy;@"/>
    <numFmt numFmtId="174" formatCode="_ [$€-2]\ * #,##0.00_ ;_ [$€-2]\ * \-#,##0.00_ ;_ [$€-2]\ * &quot;-&quot;??_ "/>
    <numFmt numFmtId="175" formatCode="&quot;$&quot;\ #,##0;&quot;$&quot;\ \-#,##0"/>
    <numFmt numFmtId="176" formatCode="_-* #,##0.00\ _€_-;\-* #,##0.00\ _€_-;_-* &quot;-&quot;??\ _€_-;_-@_-"/>
    <numFmt numFmtId="177" formatCode="_ * #,##0.00_ ;_ * \-#,##0.00_ ;_ * &quot;-&quot;??_ ;_ @_ "/>
    <numFmt numFmtId="178" formatCode="_(* #,##0.0_);_(* \(#,##0.0\);_(* &quot;-&quot;??_);_(@_)"/>
    <numFmt numFmtId="179" formatCode="&quot;$&quot;\ #,##0;[Red]&quot;$&quot;\ \-#,##0"/>
    <numFmt numFmtId="180" formatCode="_-* #,##0\ _€_-;\-* #,##0\ _€_-;_-* &quot;-&quot;??\ _€_-;_-@_-"/>
    <numFmt numFmtId="181" formatCode="_ &quot;$&quot;\ * #,##0.00_ ;_ &quot;$&quot;\ * \-#,##0.00_ ;_ &quot;$&quot;\ * &quot;-&quot;??_ ;_ @_ "/>
    <numFmt numFmtId="182" formatCode="_(&quot;$&quot;* #,##0.00_);_(&quot;$&quot;* \(#,##0.00\);_(&quot;$&quot;* &quot;-&quot;??_);_(@_)"/>
    <numFmt numFmtId="183" formatCode="_-* #,##0_-;\-* #,##0_-;_-* &quot;-&quot;??_-;_-@_-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color theme="0" tint="-0.14999847407452621"/>
      <name val="Calibri"/>
      <family val="2"/>
      <scheme val="minor"/>
    </font>
    <font>
      <b/>
      <sz val="9"/>
      <color theme="0" tint="-0.249977111117893"/>
      <name val="Calibri"/>
      <family val="2"/>
      <scheme val="minor"/>
    </font>
    <font>
      <sz val="9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name val="Arial"/>
      <family val="2"/>
    </font>
    <font>
      <sz val="11"/>
      <color indexed="8"/>
      <name val="Calibri"/>
      <family val="2"/>
      <charset val="1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sz val="8"/>
      <name val="MS Sans Serif"/>
      <family val="2"/>
    </font>
    <font>
      <sz val="10"/>
      <name val="Verdana"/>
      <family val="2"/>
    </font>
    <font>
      <sz val="11"/>
      <color rgb="FF000000"/>
      <name val="Calibri"/>
      <family val="2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b/>
      <sz val="11"/>
      <color indexed="63"/>
      <name val="Calibri"/>
      <family val="2"/>
    </font>
    <font>
      <b/>
      <sz val="10"/>
      <name val="Arial"/>
      <family val="2"/>
      <charset val="1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 tint="0.499984740745262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22"/>
      <color theme="1"/>
      <name val="Calibri"/>
      <family val="2"/>
      <scheme val="minor"/>
    </font>
    <font>
      <i/>
      <sz val="11"/>
      <color rgb="FF000000"/>
      <name val="Calibri"/>
      <family val="2"/>
    </font>
    <font>
      <sz val="11"/>
      <name val="Calibri"/>
      <family val="2"/>
    </font>
    <font>
      <b/>
      <sz val="9"/>
      <color rgb="FFFFFFFF"/>
      <name val="Calibri"/>
      <family val="2"/>
    </font>
    <font>
      <b/>
      <sz val="11"/>
      <name val="Calibri"/>
      <family val="2"/>
    </font>
  </fonts>
  <fills count="5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theme="0"/>
      </top>
      <bottom/>
      <diagonal/>
    </border>
    <border>
      <left/>
      <right/>
      <top style="hair">
        <color theme="0"/>
      </top>
      <bottom style="hair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00">
    <xf numFmtId="0" fontId="0" fillId="0" borderId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8" fillId="25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8" fillId="25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8" fillId="25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0" fontId="18" fillId="25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0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8" fillId="26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8" fillId="26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8" fillId="26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0" fontId="18" fillId="26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2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8" fillId="27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8" fillId="27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8" fillId="27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0" fontId="18" fillId="27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4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0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0" fontId="18" fillId="28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0" fontId="18" fillId="28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0" fontId="18" fillId="28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0" fontId="18" fillId="28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6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0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0" fontId="18" fillId="29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0" fontId="18" fillId="29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0" fontId="18" fillId="29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0" fontId="18" fillId="29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18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0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0" fontId="18" fillId="3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0" fontId="18" fillId="3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0" fontId="18" fillId="3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0" fontId="18" fillId="3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20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8" fillId="3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8" fillId="3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8" fillId="3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0" fontId="18" fillId="3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1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8" fillId="32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8" fillId="32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8" fillId="32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0" fontId="18" fillId="32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3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0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0" fontId="18" fillId="33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0" fontId="18" fillId="33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0" fontId="18" fillId="33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0" fontId="18" fillId="33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5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0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0" fontId="18" fillId="28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0" fontId="18" fillId="28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0" fontId="18" fillId="28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0" fontId="18" fillId="28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7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0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0" fontId="18" fillId="31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0" fontId="18" fillId="31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0" fontId="18" fillId="31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0" fontId="18" fillId="31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19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0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0" fontId="18" fillId="34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0" fontId="18" fillId="34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0" fontId="18" fillId="34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0" fontId="18" fillId="34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173" fontId="1" fillId="2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0" fillId="27" borderId="0" applyNumberFormat="0" applyBorder="0" applyAlignment="0" applyProtection="0"/>
    <xf numFmtId="0" fontId="21" fillId="39" borderId="16" applyNumberFormat="0" applyAlignment="0" applyProtection="0"/>
    <xf numFmtId="0" fontId="21" fillId="39" borderId="16" applyNumberFormat="0" applyAlignment="0" applyProtection="0"/>
    <xf numFmtId="0" fontId="21" fillId="39" borderId="16" applyNumberFormat="0" applyAlignment="0" applyProtection="0"/>
    <xf numFmtId="0" fontId="21" fillId="39" borderId="16" applyNumberFormat="0" applyAlignment="0" applyProtection="0"/>
    <xf numFmtId="0" fontId="21" fillId="39" borderId="16" applyNumberFormat="0" applyAlignment="0" applyProtection="0"/>
    <xf numFmtId="0" fontId="22" fillId="40" borderId="17" applyNumberFormat="0" applyAlignment="0" applyProtection="0"/>
    <xf numFmtId="0" fontId="22" fillId="40" borderId="17" applyNumberFormat="0" applyAlignment="0" applyProtection="0"/>
    <xf numFmtId="0" fontId="22" fillId="40" borderId="17" applyNumberFormat="0" applyAlignment="0" applyProtection="0"/>
    <xf numFmtId="0" fontId="22" fillId="40" borderId="17" applyNumberFormat="0" applyAlignment="0" applyProtection="0"/>
    <xf numFmtId="0" fontId="22" fillId="40" borderId="17" applyNumberFormat="0" applyAlignment="0" applyProtection="0"/>
    <xf numFmtId="0" fontId="23" fillId="0" borderId="18" applyNumberFormat="0" applyFill="0" applyAlignment="0" applyProtection="0"/>
    <xf numFmtId="0" fontId="23" fillId="0" borderId="18" applyNumberFormat="0" applyFill="0" applyAlignment="0" applyProtection="0"/>
    <xf numFmtId="0" fontId="23" fillId="0" borderId="18" applyNumberFormat="0" applyFill="0" applyAlignment="0" applyProtection="0"/>
    <xf numFmtId="0" fontId="23" fillId="0" borderId="18" applyNumberFormat="0" applyFill="0" applyAlignment="0" applyProtection="0"/>
    <xf numFmtId="0" fontId="23" fillId="0" borderId="18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25" fillId="30" borderId="16" applyNumberFormat="0" applyAlignment="0" applyProtection="0"/>
    <xf numFmtId="0" fontId="25" fillId="30" borderId="16" applyNumberFormat="0" applyAlignment="0" applyProtection="0"/>
    <xf numFmtId="0" fontId="25" fillId="30" borderId="16" applyNumberFormat="0" applyAlignment="0" applyProtection="0"/>
    <xf numFmtId="0" fontId="25" fillId="30" borderId="16" applyNumberFormat="0" applyAlignment="0" applyProtection="0"/>
    <xf numFmtId="0" fontId="25" fillId="30" borderId="16" applyNumberFormat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4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173" fontId="26" fillId="0" borderId="0" applyFont="0" applyFill="0" applyBorder="0" applyAlignment="0" applyProtection="0"/>
    <xf numFmtId="0" fontId="27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0" fontId="29" fillId="26" borderId="0" applyNumberFormat="0" applyBorder="0" applyAlignment="0" applyProtection="0"/>
    <xf numFmtId="175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5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5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5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5" fontId="26" fillId="0" borderId="0" applyFont="0" applyFill="0" applyBorder="0" applyAlignment="0" applyProtection="0"/>
    <xf numFmtId="176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18" fillId="0" borderId="0" applyFont="0" applyFill="0" applyBorder="0" applyAlignment="0" applyProtection="0"/>
    <xf numFmtId="177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8" fontId="18" fillId="0" borderId="0" applyFont="0" applyFill="0" applyBorder="0" applyAlignment="0" applyProtection="0"/>
    <xf numFmtId="177" fontId="26" fillId="0" borderId="0" applyFont="0" applyFill="0" applyBorder="0" applyAlignment="0" applyProtection="0"/>
    <xf numFmtId="179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7" fontId="26" fillId="0" borderId="0" applyFont="0" applyFill="0" applyBorder="0" applyAlignment="0" applyProtection="0"/>
    <xf numFmtId="179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9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9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9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80" fontId="18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6" fillId="0" borderId="0" applyFont="0" applyFill="0" applyBorder="0" applyAlignment="0" applyProtection="0"/>
    <xf numFmtId="176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7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6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75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5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9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5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26" fillId="0" borderId="0" applyFont="0" applyFill="0" applyBorder="0" applyAlignment="0" applyProtection="0"/>
    <xf numFmtId="177" fontId="26" fillId="0" borderId="0" applyFont="0" applyFill="0" applyBorder="0" applyAlignment="0" applyProtection="0"/>
    <xf numFmtId="176" fontId="18" fillId="0" borderId="0" applyFont="0" applyFill="0" applyBorder="0" applyAlignment="0" applyProtection="0"/>
    <xf numFmtId="175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5" fontId="26" fillId="0" borderId="0" applyFont="0" applyFill="0" applyBorder="0" applyAlignment="0" applyProtection="0"/>
    <xf numFmtId="179" fontId="1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5" fontId="26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1" fontId="26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30" fillId="0" borderId="0" applyFont="0" applyFill="0" applyBorder="0" applyAlignment="0" applyProtection="0"/>
    <xf numFmtId="167" fontId="26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82" fontId="26" fillId="0" borderId="0" applyFont="0" applyFill="0" applyBorder="0" applyAlignment="0" applyProtection="0"/>
    <xf numFmtId="181" fontId="26" fillId="0" borderId="0" applyFont="0" applyFill="0" applyBorder="0" applyAlignment="0" applyProtection="0"/>
    <xf numFmtId="167" fontId="26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26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0" fontId="26" fillId="0" borderId="0"/>
    <xf numFmtId="0" fontId="26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0" fontId="26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3" fontId="26" fillId="0" borderId="0"/>
    <xf numFmtId="173" fontId="26" fillId="0" borderId="0"/>
    <xf numFmtId="173" fontId="1" fillId="0" borderId="0"/>
    <xf numFmtId="173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26" fillId="0" borderId="0"/>
    <xf numFmtId="0" fontId="32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0" fontId="26" fillId="0" borderId="0"/>
    <xf numFmtId="0" fontId="34" fillId="0" borderId="0"/>
    <xf numFmtId="173" fontId="1" fillId="0" borderId="0"/>
    <xf numFmtId="0" fontId="26" fillId="0" borderId="0"/>
    <xf numFmtId="173" fontId="1" fillId="0" borderId="0"/>
    <xf numFmtId="173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0" fontId="1" fillId="0" borderId="0"/>
    <xf numFmtId="0" fontId="26" fillId="0" borderId="0"/>
    <xf numFmtId="0" fontId="30" fillId="0" borderId="0"/>
    <xf numFmtId="173" fontId="1" fillId="0" borderId="0"/>
    <xf numFmtId="0" fontId="26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3" fontId="1" fillId="0" borderId="0"/>
    <xf numFmtId="173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0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" fillId="0" borderId="0"/>
    <xf numFmtId="173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3" fontId="1" fillId="0" borderId="0"/>
    <xf numFmtId="0" fontId="35" fillId="0" borderId="0">
      <alignment vertical="top"/>
    </xf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35" fillId="0" borderId="0">
      <alignment vertical="top"/>
    </xf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36" fillId="0" borderId="0"/>
    <xf numFmtId="173" fontId="1" fillId="0" borderId="0"/>
    <xf numFmtId="173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0" fontId="1" fillId="0" borderId="0"/>
    <xf numFmtId="173" fontId="1" fillId="0" borderId="0"/>
    <xf numFmtId="173" fontId="1" fillId="0" borderId="0"/>
    <xf numFmtId="173" fontId="1" fillId="0" borderId="0"/>
    <xf numFmtId="0" fontId="26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0" borderId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0" fontId="1" fillId="9" borderId="6" applyNumberFormat="0" applyFont="0" applyAlignment="0" applyProtection="0"/>
    <xf numFmtId="173" fontId="1" fillId="9" borderId="6" applyNumberFormat="0" applyFont="0" applyAlignment="0" applyProtection="0"/>
    <xf numFmtId="0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0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0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0" fontId="26" fillId="46" borderId="19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0" fontId="26" fillId="46" borderId="19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173" fontId="1" fillId="9" borderId="6" applyNumberFormat="0" applyFont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7" fillId="39" borderId="20" applyNumberFormat="0" applyAlignment="0" applyProtection="0"/>
    <xf numFmtId="0" fontId="37" fillId="39" borderId="20" applyNumberFormat="0" applyAlignment="0" applyProtection="0"/>
    <xf numFmtId="0" fontId="37" fillId="39" borderId="20" applyNumberFormat="0" applyAlignment="0" applyProtection="0"/>
    <xf numFmtId="0" fontId="37" fillId="39" borderId="20" applyNumberFormat="0" applyAlignment="0" applyProtection="0"/>
    <xf numFmtId="0" fontId="37" fillId="39" borderId="20" applyNumberFormat="0" applyAlignment="0" applyProtection="0"/>
    <xf numFmtId="0" fontId="38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21" applyNumberFormat="0" applyFill="0" applyAlignment="0" applyProtection="0"/>
    <xf numFmtId="0" fontId="41" fillId="0" borderId="21" applyNumberFormat="0" applyFill="0" applyAlignment="0" applyProtection="0"/>
    <xf numFmtId="0" fontId="41" fillId="0" borderId="21" applyNumberFormat="0" applyFill="0" applyAlignment="0" applyProtection="0"/>
    <xf numFmtId="0" fontId="41" fillId="0" borderId="21" applyNumberFormat="0" applyFill="0" applyAlignment="0" applyProtection="0"/>
    <xf numFmtId="0" fontId="41" fillId="0" borderId="21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42" fillId="0" borderId="22" applyNumberFormat="0" applyFill="0" applyAlignment="0" applyProtection="0"/>
    <xf numFmtId="0" fontId="24" fillId="0" borderId="23" applyNumberFormat="0" applyFill="0" applyAlignment="0" applyProtection="0"/>
    <xf numFmtId="0" fontId="24" fillId="0" borderId="23" applyNumberFormat="0" applyFill="0" applyAlignment="0" applyProtection="0"/>
    <xf numFmtId="0" fontId="24" fillId="0" borderId="23" applyNumberFormat="0" applyFill="0" applyAlignment="0" applyProtection="0"/>
    <xf numFmtId="0" fontId="24" fillId="0" borderId="23" applyNumberFormat="0" applyFill="0" applyAlignment="0" applyProtection="0"/>
    <xf numFmtId="0" fontId="24" fillId="0" borderId="23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24" applyNumberFormat="0" applyFill="0" applyAlignment="0" applyProtection="0"/>
    <xf numFmtId="0" fontId="44" fillId="0" borderId="24" applyNumberFormat="0" applyFill="0" applyAlignment="0" applyProtection="0"/>
    <xf numFmtId="0" fontId="44" fillId="0" borderId="24" applyNumberFormat="0" applyFill="0" applyAlignment="0" applyProtection="0"/>
    <xf numFmtId="0" fontId="44" fillId="0" borderId="24" applyNumberFormat="0" applyFill="0" applyAlignment="0" applyProtection="0"/>
    <xf numFmtId="0" fontId="44" fillId="0" borderId="24" applyNumberFormat="0" applyFill="0" applyAlignment="0" applyProtection="0"/>
    <xf numFmtId="0" fontId="35" fillId="0" borderId="0"/>
    <xf numFmtId="43" fontId="1" fillId="0" borderId="0" applyFont="0" applyFill="0" applyBorder="0" applyAlignment="0" applyProtection="0"/>
    <xf numFmtId="0" fontId="35" fillId="0" borderId="0"/>
  </cellStyleXfs>
  <cellXfs count="283">
    <xf numFmtId="0" fontId="0" fillId="0" borderId="0" xfId="0"/>
    <xf numFmtId="0" fontId="3" fillId="3" borderId="0" xfId="0" applyFont="1" applyFill="1" applyAlignment="1">
      <alignment horizontal="justify" vertical="center"/>
    </xf>
    <xf numFmtId="49" fontId="4" fillId="3" borderId="0" xfId="0" applyNumberFormat="1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3" fillId="5" borderId="5" xfId="0" applyFont="1" applyFill="1" applyBorder="1" applyAlignment="1">
      <alignment horizontal="left" vertical="center" wrapText="1"/>
    </xf>
    <xf numFmtId="0" fontId="2" fillId="22" borderId="7" xfId="0" applyFont="1" applyFill="1" applyBorder="1" applyAlignment="1">
      <alignment horizontal="center" vertical="center"/>
    </xf>
    <xf numFmtId="171" fontId="2" fillId="22" borderId="8" xfId="2" applyNumberFormat="1" applyFont="1" applyFill="1" applyBorder="1" applyAlignment="1">
      <alignment horizontal="center" vertical="center" wrapText="1"/>
    </xf>
    <xf numFmtId="0" fontId="2" fillId="22" borderId="9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0" xfId="0" applyBorder="1"/>
    <xf numFmtId="171" fontId="0" fillId="0" borderId="0" xfId="2" applyNumberFormat="1" applyFont="1" applyBorder="1"/>
    <xf numFmtId="0" fontId="0" fillId="0" borderId="11" xfId="0" applyBorder="1"/>
    <xf numFmtId="0" fontId="0" fillId="4" borderId="10" xfId="0" applyFill="1" applyBorder="1" applyAlignment="1">
      <alignment vertical="center"/>
    </xf>
    <xf numFmtId="171" fontId="0" fillId="4" borderId="0" xfId="2" applyNumberFormat="1" applyFont="1" applyFill="1" applyBorder="1" applyAlignment="1">
      <alignment vertical="center"/>
    </xf>
    <xf numFmtId="171" fontId="11" fillId="4" borderId="0" xfId="2" applyNumberFormat="1" applyFont="1" applyFill="1" applyBorder="1" applyAlignment="1">
      <alignment vertical="center"/>
    </xf>
    <xf numFmtId="0" fontId="3" fillId="4" borderId="11" xfId="0" applyFont="1" applyFill="1" applyBorder="1" applyAlignment="1">
      <alignment vertical="center"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vertical="center"/>
    </xf>
    <xf numFmtId="171" fontId="0" fillId="0" borderId="0" xfId="2" applyNumberFormat="1" applyFont="1" applyBorder="1" applyAlignment="1">
      <alignment vertical="center"/>
    </xf>
    <xf numFmtId="0" fontId="3" fillId="0" borderId="11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/>
    </xf>
    <xf numFmtId="0" fontId="0" fillId="23" borderId="10" xfId="0" applyFill="1" applyBorder="1"/>
    <xf numFmtId="171" fontId="0" fillId="23" borderId="0" xfId="2" applyNumberFormat="1" applyFont="1" applyFill="1" applyBorder="1"/>
    <xf numFmtId="0" fontId="0" fillId="8" borderId="10" xfId="0" applyFill="1" applyBorder="1"/>
    <xf numFmtId="171" fontId="0" fillId="8" borderId="0" xfId="2" applyNumberFormat="1" applyFont="1" applyFill="1" applyBorder="1"/>
    <xf numFmtId="0" fontId="6" fillId="0" borderId="11" xfId="0" applyFont="1" applyBorder="1"/>
    <xf numFmtId="0" fontId="0" fillId="23" borderId="12" xfId="0" applyFill="1" applyBorder="1"/>
    <xf numFmtId="171" fontId="0" fillId="23" borderId="13" xfId="2" applyNumberFormat="1" applyFont="1" applyFill="1" applyBorder="1"/>
    <xf numFmtId="0" fontId="0" fillId="0" borderId="14" xfId="0" applyBorder="1"/>
    <xf numFmtId="0" fontId="2" fillId="22" borderId="0" xfId="0" applyFont="1" applyFill="1" applyAlignment="1">
      <alignment horizontal="center"/>
    </xf>
    <xf numFmtId="171" fontId="2" fillId="22" borderId="0" xfId="2" applyNumberFormat="1" applyFont="1" applyFill="1"/>
    <xf numFmtId="0" fontId="0" fillId="0" borderId="0" xfId="0" applyAlignment="1">
      <alignment wrapText="1"/>
    </xf>
    <xf numFmtId="171" fontId="0" fillId="0" borderId="0" xfId="2" applyNumberFormat="1" applyFont="1"/>
    <xf numFmtId="171" fontId="2" fillId="0" borderId="0" xfId="2" applyNumberFormat="1" applyFont="1" applyFill="1" applyAlignment="1">
      <alignment horizontal="center"/>
    </xf>
    <xf numFmtId="0" fontId="2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171" fontId="2" fillId="4" borderId="0" xfId="2" applyNumberFormat="1" applyFont="1" applyFill="1" applyAlignment="1">
      <alignment horizontal="center" vertical="center"/>
    </xf>
    <xf numFmtId="171" fontId="2" fillId="8" borderId="11" xfId="2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justify"/>
    </xf>
    <xf numFmtId="171" fontId="3" fillId="0" borderId="0" xfId="2" applyNumberFormat="1" applyFont="1" applyBorder="1" applyAlignment="1">
      <alignment horizontal="center"/>
    </xf>
    <xf numFmtId="0" fontId="13" fillId="0" borderId="13" xfId="0" applyFont="1" applyBorder="1" applyAlignment="1">
      <alignment horizontal="justify" vertical="center" wrapText="1"/>
    </xf>
    <xf numFmtId="171" fontId="3" fillId="0" borderId="13" xfId="2" applyNumberFormat="1" applyFont="1" applyBorder="1" applyAlignment="1">
      <alignment horizontal="center"/>
    </xf>
    <xf numFmtId="0" fontId="13" fillId="2" borderId="0" xfId="0" applyFont="1" applyFill="1" applyAlignment="1">
      <alignment horizontal="justify"/>
    </xf>
    <xf numFmtId="171" fontId="3" fillId="8" borderId="11" xfId="2" applyNumberFormat="1" applyFont="1" applyFill="1" applyBorder="1" applyAlignment="1">
      <alignment horizontal="justify" vertical="center" wrapText="1"/>
    </xf>
    <xf numFmtId="0" fontId="13" fillId="2" borderId="13" xfId="0" applyFont="1" applyFill="1" applyBorder="1" applyAlignment="1">
      <alignment horizontal="justify" wrapText="1"/>
    </xf>
    <xf numFmtId="171" fontId="3" fillId="8" borderId="14" xfId="2" applyNumberFormat="1" applyFont="1" applyFill="1" applyBorder="1" applyAlignment="1">
      <alignment horizontal="justify" vertical="center" wrapText="1"/>
    </xf>
    <xf numFmtId="0" fontId="0" fillId="0" borderId="15" xfId="0" applyBorder="1" applyAlignment="1">
      <alignment horizontal="left" vertical="center" wrapText="1"/>
    </xf>
    <xf numFmtId="0" fontId="13" fillId="0" borderId="13" xfId="0" applyFont="1" applyBorder="1" applyAlignment="1">
      <alignment horizontal="justify" vertical="center"/>
    </xf>
    <xf numFmtId="171" fontId="2" fillId="0" borderId="13" xfId="2" applyNumberFormat="1" applyFont="1" applyBorder="1" applyAlignment="1">
      <alignment vertical="center"/>
    </xf>
    <xf numFmtId="171" fontId="3" fillId="0" borderId="13" xfId="2" applyNumberFormat="1" applyFont="1" applyBorder="1" applyAlignment="1">
      <alignment horizontal="justify" wrapText="1"/>
    </xf>
    <xf numFmtId="0" fontId="13" fillId="0" borderId="13" xfId="0" applyFont="1" applyBorder="1" applyAlignment="1">
      <alignment horizontal="justify"/>
    </xf>
    <xf numFmtId="171" fontId="3" fillId="0" borderId="13" xfId="2" applyNumberFormat="1" applyFont="1" applyBorder="1" applyAlignment="1"/>
    <xf numFmtId="0" fontId="13" fillId="2" borderId="0" xfId="0" applyFont="1" applyFill="1" applyAlignment="1">
      <alignment horizontal="justify" vertical="center" wrapText="1"/>
    </xf>
    <xf numFmtId="171" fontId="3" fillId="0" borderId="0" xfId="2" applyNumberFormat="1" applyFont="1" applyBorder="1" applyAlignment="1">
      <alignment horizontal="center" wrapText="1"/>
    </xf>
    <xf numFmtId="0" fontId="3" fillId="2" borderId="0" xfId="0" applyFont="1" applyFill="1" applyAlignment="1">
      <alignment horizontal="justify"/>
    </xf>
    <xf numFmtId="0" fontId="3" fillId="0" borderId="0" xfId="0" applyFont="1" applyAlignment="1">
      <alignment horizontal="justify" wrapText="1"/>
    </xf>
    <xf numFmtId="0" fontId="3" fillId="2" borderId="0" xfId="0" applyFont="1" applyFill="1" applyAlignment="1">
      <alignment horizontal="justify" wrapText="1"/>
    </xf>
    <xf numFmtId="0" fontId="3" fillId="2" borderId="13" xfId="0" applyFont="1" applyFill="1" applyBorder="1" applyAlignment="1">
      <alignment horizontal="justify" wrapText="1"/>
    </xf>
    <xf numFmtId="0" fontId="0" fillId="0" borderId="0" xfId="0" applyAlignment="1">
      <alignment horizontal="left" wrapText="1"/>
    </xf>
    <xf numFmtId="0" fontId="2" fillId="4" borderId="0" xfId="0" applyFont="1" applyFill="1"/>
    <xf numFmtId="171" fontId="2" fillId="4" borderId="0" xfId="2" applyNumberFormat="1" applyFont="1" applyFill="1" applyAlignment="1">
      <alignment vertical="center"/>
    </xf>
    <xf numFmtId="0" fontId="2" fillId="24" borderId="0" xfId="0" applyFont="1" applyFill="1" applyAlignment="1">
      <alignment horizontal="center"/>
    </xf>
    <xf numFmtId="0" fontId="2" fillId="23" borderId="0" xfId="0" applyFont="1" applyFill="1" applyAlignment="1">
      <alignment horizontal="center"/>
    </xf>
    <xf numFmtId="171" fontId="2" fillId="23" borderId="0" xfId="2" applyNumberFormat="1" applyFont="1" applyFill="1" applyAlignment="1">
      <alignment horizontal="center"/>
    </xf>
    <xf numFmtId="171" fontId="2" fillId="8" borderId="0" xfId="2" applyNumberFormat="1" applyFont="1" applyFill="1" applyAlignment="1">
      <alignment horizontal="center"/>
    </xf>
    <xf numFmtId="171" fontId="0" fillId="0" borderId="0" xfId="2" applyNumberFormat="1" applyFont="1" applyAlignment="1">
      <alignment horizontal="center" vertical="center"/>
    </xf>
    <xf numFmtId="171" fontId="0" fillId="0" borderId="0" xfId="2" applyNumberFormat="1" applyFont="1" applyAlignment="1">
      <alignment vertical="center" wrapText="1"/>
    </xf>
    <xf numFmtId="171" fontId="13" fillId="0" borderId="0" xfId="2" applyNumberFormat="1" applyFont="1" applyAlignment="1">
      <alignment vertical="top" wrapText="1"/>
    </xf>
    <xf numFmtId="171" fontId="13" fillId="8" borderId="0" xfId="2" applyNumberFormat="1" applyFont="1" applyFill="1" applyAlignment="1">
      <alignment vertical="top" wrapText="1"/>
    </xf>
    <xf numFmtId="171" fontId="0" fillId="0" borderId="0" xfId="2" applyNumberFormat="1" applyFont="1" applyAlignment="1">
      <alignment vertical="center"/>
    </xf>
    <xf numFmtId="0" fontId="0" fillId="0" borderId="0" xfId="0" applyAlignment="1">
      <alignment vertical="center" wrapText="1"/>
    </xf>
    <xf numFmtId="171" fontId="3" fillId="0" borderId="0" xfId="2" applyNumberFormat="1" applyFont="1" applyAlignment="1">
      <alignment vertical="center" wrapText="1"/>
    </xf>
    <xf numFmtId="0" fontId="5" fillId="24" borderId="7" xfId="0" applyFont="1" applyFill="1" applyBorder="1" applyAlignment="1">
      <alignment horizontal="center"/>
    </xf>
    <xf numFmtId="0" fontId="5" fillId="24" borderId="9" xfId="0" applyFont="1" applyFill="1" applyBorder="1" applyAlignment="1">
      <alignment horizontal="center"/>
    </xf>
    <xf numFmtId="0" fontId="2" fillId="0" borderId="10" xfId="0" applyFont="1" applyBorder="1" applyAlignment="1">
      <alignment horizontal="left"/>
    </xf>
    <xf numFmtId="171" fontId="2" fillId="0" borderId="11" xfId="2" applyNumberFormat="1" applyFont="1" applyBorder="1" applyAlignment="1">
      <alignment horizontal="center"/>
    </xf>
    <xf numFmtId="171" fontId="0" fillId="0" borderId="11" xfId="2" applyNumberFormat="1" applyFont="1" applyBorder="1"/>
    <xf numFmtId="0" fontId="2" fillId="8" borderId="10" xfId="0" applyFont="1" applyFill="1" applyBorder="1" applyAlignment="1">
      <alignment vertical="center"/>
    </xf>
    <xf numFmtId="171" fontId="2" fillId="8" borderId="11" xfId="2" applyNumberFormat="1" applyFont="1" applyFill="1" applyBorder="1" applyAlignment="1">
      <alignment vertical="center"/>
    </xf>
    <xf numFmtId="171" fontId="4" fillId="0" borderId="0" xfId="2" applyNumberFormat="1" applyFont="1" applyFill="1" applyAlignment="1">
      <alignment vertical="center" wrapText="1"/>
    </xf>
    <xf numFmtId="0" fontId="0" fillId="0" borderId="12" xfId="0" applyBorder="1"/>
    <xf numFmtId="10" fontId="0" fillId="0" borderId="14" xfId="1" applyNumberFormat="1" applyFont="1" applyBorder="1"/>
    <xf numFmtId="10" fontId="0" fillId="0" borderId="0" xfId="1" applyNumberFormat="1" applyFont="1"/>
    <xf numFmtId="9" fontId="0" fillId="0" borderId="0" xfId="1" applyFont="1"/>
    <xf numFmtId="0" fontId="2" fillId="4" borderId="0" xfId="0" applyFont="1" applyFill="1" applyAlignment="1">
      <alignment horizontal="center"/>
    </xf>
    <xf numFmtId="0" fontId="2" fillId="0" borderId="0" xfId="0" applyFont="1"/>
    <xf numFmtId="171" fontId="2" fillId="0" borderId="0" xfId="2" applyNumberFormat="1" applyFont="1"/>
    <xf numFmtId="172" fontId="2" fillId="0" borderId="0" xfId="3" applyNumberFormat="1" applyFont="1"/>
    <xf numFmtId="0" fontId="15" fillId="0" borderId="0" xfId="0" applyFont="1"/>
    <xf numFmtId="171" fontId="3" fillId="0" borderId="0" xfId="2" applyNumberFormat="1" applyFont="1"/>
    <xf numFmtId="0" fontId="16" fillId="8" borderId="0" xfId="0" applyFont="1" applyFill="1"/>
    <xf numFmtId="171" fontId="17" fillId="8" borderId="0" xfId="2" applyNumberFormat="1" applyFont="1" applyFill="1"/>
    <xf numFmtId="171" fontId="0" fillId="8" borderId="0" xfId="2" applyNumberFormat="1" applyFont="1" applyFill="1"/>
    <xf numFmtId="0" fontId="2" fillId="22" borderId="0" xfId="0" applyFont="1" applyFill="1"/>
    <xf numFmtId="172" fontId="2" fillId="22" borderId="0" xfId="3" applyNumberFormat="1" applyFont="1" applyFill="1"/>
    <xf numFmtId="171" fontId="12" fillId="0" borderId="0" xfId="2" applyNumberFormat="1" applyFont="1"/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left" vertical="center" wrapText="1"/>
    </xf>
    <xf numFmtId="49" fontId="4" fillId="6" borderId="29" xfId="0" applyNumberFormat="1" applyFont="1" applyFill="1" applyBorder="1" applyAlignment="1">
      <alignment horizontal="left" vertical="center"/>
    </xf>
    <xf numFmtId="49" fontId="4" fillId="6" borderId="25" xfId="0" applyNumberFormat="1" applyFont="1" applyFill="1" applyBorder="1" applyAlignment="1">
      <alignment horizontal="left" vertical="center"/>
    </xf>
    <xf numFmtId="9" fontId="3" fillId="0" borderId="1" xfId="1" applyFont="1" applyFill="1" applyBorder="1" applyAlignment="1" applyProtection="1">
      <alignment horizontal="center" vertical="center"/>
    </xf>
    <xf numFmtId="43" fontId="3" fillId="0" borderId="1" xfId="2798" applyFont="1" applyFill="1" applyBorder="1" applyAlignment="1" applyProtection="1">
      <alignment horizontal="center" vertical="center"/>
    </xf>
    <xf numFmtId="183" fontId="3" fillId="0" borderId="1" xfId="2798" applyNumberFormat="1" applyFont="1" applyFill="1" applyBorder="1" applyAlignment="1" applyProtection="1">
      <alignment horizontal="center" vertical="center"/>
    </xf>
    <xf numFmtId="0" fontId="3" fillId="3" borderId="0" xfId="0" applyFont="1" applyFill="1" applyAlignment="1">
      <alignment horizontal="center" vertical="center" wrapText="1"/>
    </xf>
    <xf numFmtId="9" fontId="45" fillId="0" borderId="1" xfId="1" applyFont="1" applyFill="1" applyBorder="1" applyAlignment="1" applyProtection="1">
      <alignment horizontal="center" vertical="center"/>
    </xf>
    <xf numFmtId="169" fontId="3" fillId="0" borderId="1" xfId="1" applyNumberFormat="1" applyFont="1" applyFill="1" applyBorder="1" applyAlignment="1" applyProtection="1">
      <alignment horizontal="center" vertical="center"/>
    </xf>
    <xf numFmtId="10" fontId="45" fillId="0" borderId="1" xfId="1" applyNumberFormat="1" applyFont="1" applyFill="1" applyBorder="1" applyAlignment="1" applyProtection="1">
      <alignment horizontal="center" vertical="center"/>
    </xf>
    <xf numFmtId="183" fontId="3" fillId="0" borderId="1" xfId="2798" applyNumberFormat="1" applyFont="1" applyFill="1" applyBorder="1" applyAlignment="1" applyProtection="1">
      <alignment horizontal="left" vertical="center"/>
    </xf>
    <xf numFmtId="183" fontId="3" fillId="0" borderId="1" xfId="2798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0" fontId="3" fillId="48" borderId="1" xfId="0" applyFont="1" applyFill="1" applyBorder="1" applyAlignment="1">
      <alignment horizontal="center" vertical="center" wrapText="1"/>
    </xf>
    <xf numFmtId="0" fontId="3" fillId="48" borderId="28" xfId="0" applyFont="1" applyFill="1" applyBorder="1" applyAlignment="1">
      <alignment horizontal="center" vertical="center"/>
    </xf>
    <xf numFmtId="183" fontId="3" fillId="48" borderId="1" xfId="2798" applyNumberFormat="1" applyFont="1" applyFill="1" applyBorder="1" applyAlignment="1" applyProtection="1">
      <alignment horizontal="center" vertical="center"/>
    </xf>
    <xf numFmtId="0" fontId="3" fillId="48" borderId="1" xfId="0" applyFont="1" applyFill="1" applyBorder="1" applyAlignment="1">
      <alignment horizontal="center" vertical="center"/>
    </xf>
    <xf numFmtId="43" fontId="3" fillId="48" borderId="1" xfId="2798" applyFont="1" applyFill="1" applyBorder="1" applyAlignment="1" applyProtection="1">
      <alignment horizontal="center" vertical="center"/>
    </xf>
    <xf numFmtId="183" fontId="3" fillId="48" borderId="1" xfId="1" applyNumberFormat="1" applyFont="1" applyFill="1" applyBorder="1" applyAlignment="1" applyProtection="1">
      <alignment horizontal="center" vertical="center"/>
    </xf>
    <xf numFmtId="0" fontId="3" fillId="49" borderId="1" xfId="0" applyFont="1" applyFill="1" applyBorder="1" applyAlignment="1">
      <alignment horizontal="center" vertical="center" wrapText="1"/>
    </xf>
    <xf numFmtId="0" fontId="3" fillId="49" borderId="28" xfId="0" applyFont="1" applyFill="1" applyBorder="1" applyAlignment="1">
      <alignment horizontal="center" vertical="center"/>
    </xf>
    <xf numFmtId="183" fontId="3" fillId="49" borderId="1" xfId="2798" applyNumberFormat="1" applyFont="1" applyFill="1" applyBorder="1" applyAlignment="1" applyProtection="1">
      <alignment horizontal="center" vertical="center"/>
    </xf>
    <xf numFmtId="0" fontId="3" fillId="49" borderId="1" xfId="0" applyFont="1" applyFill="1" applyBorder="1" applyAlignment="1">
      <alignment horizontal="center" vertical="center"/>
    </xf>
    <xf numFmtId="183" fontId="3" fillId="49" borderId="1" xfId="1" applyNumberFormat="1" applyFont="1" applyFill="1" applyBorder="1" applyAlignment="1" applyProtection="1">
      <alignment horizontal="center" vertical="center"/>
    </xf>
    <xf numFmtId="0" fontId="3" fillId="50" borderId="1" xfId="0" applyFont="1" applyFill="1" applyBorder="1" applyAlignment="1">
      <alignment horizontal="center" vertical="center" wrapText="1"/>
    </xf>
    <xf numFmtId="0" fontId="3" fillId="50" borderId="28" xfId="0" applyFont="1" applyFill="1" applyBorder="1" applyAlignment="1">
      <alignment horizontal="center" vertical="center"/>
    </xf>
    <xf numFmtId="183" fontId="3" fillId="50" borderId="1" xfId="2798" applyNumberFormat="1" applyFont="1" applyFill="1" applyBorder="1" applyAlignment="1" applyProtection="1">
      <alignment horizontal="center" vertical="center"/>
    </xf>
    <xf numFmtId="0" fontId="3" fillId="50" borderId="1" xfId="0" applyFont="1" applyFill="1" applyBorder="1" applyAlignment="1">
      <alignment horizontal="center" vertical="center"/>
    </xf>
    <xf numFmtId="183" fontId="3" fillId="50" borderId="1" xfId="1" applyNumberFormat="1" applyFont="1" applyFill="1" applyBorder="1" applyAlignment="1" applyProtection="1">
      <alignment horizontal="center" vertical="center"/>
    </xf>
    <xf numFmtId="0" fontId="3" fillId="51" borderId="1" xfId="0" applyFont="1" applyFill="1" applyBorder="1" applyAlignment="1">
      <alignment horizontal="center" vertical="center" wrapText="1"/>
    </xf>
    <xf numFmtId="0" fontId="3" fillId="51" borderId="28" xfId="0" applyFont="1" applyFill="1" applyBorder="1" applyAlignment="1">
      <alignment horizontal="center" vertical="center"/>
    </xf>
    <xf numFmtId="183" fontId="3" fillId="51" borderId="1" xfId="2798" applyNumberFormat="1" applyFont="1" applyFill="1" applyBorder="1" applyAlignment="1" applyProtection="1">
      <alignment horizontal="center" vertical="center"/>
    </xf>
    <xf numFmtId="0" fontId="3" fillId="51" borderId="1" xfId="0" applyFont="1" applyFill="1" applyBorder="1" applyAlignment="1">
      <alignment horizontal="center" vertical="center"/>
    </xf>
    <xf numFmtId="0" fontId="3" fillId="51" borderId="1" xfId="0" applyFont="1" applyFill="1" applyBorder="1" applyAlignment="1">
      <alignment horizontal="right" vertical="center"/>
    </xf>
    <xf numFmtId="183" fontId="3" fillId="51" borderId="1" xfId="1" applyNumberFormat="1" applyFont="1" applyFill="1" applyBorder="1" applyAlignment="1" applyProtection="1">
      <alignment horizontal="center" vertical="center"/>
    </xf>
    <xf numFmtId="183" fontId="3" fillId="51" borderId="1" xfId="2798" applyNumberFormat="1" applyFont="1" applyFill="1" applyBorder="1" applyAlignment="1">
      <alignment horizontal="right" vertical="center"/>
    </xf>
    <xf numFmtId="0" fontId="3" fillId="52" borderId="28" xfId="0" applyFont="1" applyFill="1" applyBorder="1" applyAlignment="1">
      <alignment horizontal="center" vertical="center"/>
    </xf>
    <xf numFmtId="183" fontId="3" fillId="52" borderId="1" xfId="2798" applyNumberFormat="1" applyFont="1" applyFill="1" applyBorder="1" applyAlignment="1" applyProtection="1">
      <alignment horizontal="center" vertical="center"/>
    </xf>
    <xf numFmtId="0" fontId="3" fillId="52" borderId="1" xfId="0" applyFont="1" applyFill="1" applyBorder="1" applyAlignment="1">
      <alignment horizontal="center" vertical="center"/>
    </xf>
    <xf numFmtId="183" fontId="3" fillId="52" borderId="1" xfId="1" applyNumberFormat="1" applyFont="1" applyFill="1" applyBorder="1" applyAlignment="1" applyProtection="1">
      <alignment horizontal="center" vertical="center"/>
    </xf>
    <xf numFmtId="0" fontId="3" fillId="52" borderId="1" xfId="0" applyFont="1" applyFill="1" applyBorder="1" applyAlignment="1">
      <alignment horizontal="right" vertical="center"/>
    </xf>
    <xf numFmtId="0" fontId="3" fillId="3" borderId="0" xfId="0" applyFont="1" applyFill="1"/>
    <xf numFmtId="49" fontId="4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justify"/>
    </xf>
    <xf numFmtId="49" fontId="3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49" fontId="46" fillId="3" borderId="0" xfId="0" applyNumberFormat="1" applyFont="1" applyFill="1" applyAlignment="1">
      <alignment vertical="center"/>
    </xf>
    <xf numFmtId="10" fontId="4" fillId="3" borderId="0" xfId="0" applyNumberFormat="1" applyFont="1" applyFill="1" applyAlignment="1">
      <alignment vertical="center"/>
    </xf>
    <xf numFmtId="49" fontId="4" fillId="3" borderId="0" xfId="0" applyNumberFormat="1" applyFont="1" applyFill="1" applyAlignment="1">
      <alignment horizontal="left" vertical="center" wrapText="1"/>
    </xf>
    <xf numFmtId="49" fontId="4" fillId="3" borderId="0" xfId="0" applyNumberFormat="1" applyFont="1" applyFill="1" applyAlignment="1">
      <alignment vertical="center" wrapText="1"/>
    </xf>
    <xf numFmtId="0" fontId="3" fillId="3" borderId="0" xfId="0" applyFont="1" applyFill="1" applyAlignment="1">
      <alignment horizontal="left" vertical="center"/>
    </xf>
    <xf numFmtId="49" fontId="9" fillId="6" borderId="25" xfId="0" applyNumberFormat="1" applyFont="1" applyFill="1" applyBorder="1" applyAlignment="1">
      <alignment horizontal="center" vertical="center"/>
    </xf>
    <xf numFmtId="49" fontId="9" fillId="6" borderId="0" xfId="0" applyNumberFormat="1" applyFont="1" applyFill="1" applyAlignment="1">
      <alignment horizontal="center" vertical="center"/>
    </xf>
    <xf numFmtId="49" fontId="7" fillId="6" borderId="0" xfId="0" applyNumberFormat="1" applyFont="1" applyFill="1" applyAlignment="1">
      <alignment horizontal="center" vertical="center"/>
    </xf>
    <xf numFmtId="0" fontId="7" fillId="6" borderId="2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/>
    <xf numFmtId="183" fontId="3" fillId="0" borderId="1" xfId="2798" applyNumberFormat="1" applyFont="1" applyFill="1" applyBorder="1" applyAlignment="1">
      <alignment vertical="center"/>
    </xf>
    <xf numFmtId="0" fontId="45" fillId="3" borderId="0" xfId="0" applyFont="1" applyFill="1"/>
    <xf numFmtId="10" fontId="3" fillId="3" borderId="0" xfId="0" applyNumberFormat="1" applyFont="1" applyFill="1"/>
    <xf numFmtId="170" fontId="3" fillId="3" borderId="0" xfId="0" applyNumberFormat="1" applyFont="1" applyFill="1"/>
    <xf numFmtId="170" fontId="3" fillId="3" borderId="0" xfId="0" applyNumberFormat="1" applyFont="1" applyFill="1" applyAlignment="1">
      <alignment horizontal="center" vertical="center"/>
    </xf>
    <xf numFmtId="49" fontId="3" fillId="3" borderId="26" xfId="0" applyNumberFormat="1" applyFont="1" applyFill="1" applyBorder="1" applyAlignment="1">
      <alignment horizontal="center"/>
    </xf>
    <xf numFmtId="0" fontId="3" fillId="3" borderId="27" xfId="0" applyFont="1" applyFill="1" applyBorder="1"/>
    <xf numFmtId="0" fontId="3" fillId="3" borderId="27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49" fontId="3" fillId="3" borderId="0" xfId="0" applyNumberFormat="1" applyFont="1" applyFill="1" applyAlignment="1">
      <alignment horizontal="left" vertical="center"/>
    </xf>
    <xf numFmtId="49" fontId="4" fillId="47" borderId="3" xfId="0" applyNumberFormat="1" applyFont="1" applyFill="1" applyBorder="1" applyAlignment="1">
      <alignment vertical="center"/>
    </xf>
    <xf numFmtId="49" fontId="3" fillId="3" borderId="0" xfId="0" applyNumberFormat="1" applyFont="1" applyFill="1" applyAlignment="1">
      <alignment horizontal="left" vertical="center" wrapText="1"/>
    </xf>
    <xf numFmtId="0" fontId="3" fillId="8" borderId="4" xfId="0" applyFont="1" applyFill="1" applyBorder="1"/>
    <xf numFmtId="49" fontId="4" fillId="7" borderId="4" xfId="0" applyNumberFormat="1" applyFont="1" applyFill="1" applyBorder="1" applyAlignment="1">
      <alignment vertical="center"/>
    </xf>
    <xf numFmtId="0" fontId="3" fillId="4" borderId="3" xfId="0" applyFont="1" applyFill="1" applyBorder="1" applyAlignment="1">
      <alignment horizontal="center" vertical="center"/>
    </xf>
    <xf numFmtId="10" fontId="3" fillId="3" borderId="0" xfId="0" applyNumberFormat="1" applyFont="1" applyFill="1" applyAlignment="1">
      <alignment wrapText="1"/>
    </xf>
    <xf numFmtId="1" fontId="3" fillId="3" borderId="0" xfId="0" applyNumberFormat="1" applyFont="1" applyFill="1"/>
    <xf numFmtId="9" fontId="3" fillId="48" borderId="1" xfId="1" applyFont="1" applyFill="1" applyBorder="1" applyAlignment="1" applyProtection="1">
      <alignment horizontal="left" vertical="center" wrapText="1"/>
    </xf>
    <xf numFmtId="43" fontId="45" fillId="0" borderId="1" xfId="2798" applyFont="1" applyFill="1" applyBorder="1" applyAlignment="1" applyProtection="1">
      <alignment horizontal="center" vertical="center"/>
    </xf>
    <xf numFmtId="9" fontId="3" fillId="49" borderId="1" xfId="1" applyFont="1" applyFill="1" applyBorder="1" applyAlignment="1" applyProtection="1">
      <alignment horizontal="left" vertical="center" wrapText="1"/>
    </xf>
    <xf numFmtId="3" fontId="45" fillId="0" borderId="1" xfId="1" applyNumberFormat="1" applyFont="1" applyFill="1" applyBorder="1" applyAlignment="1" applyProtection="1">
      <alignment horizontal="center" vertical="center"/>
    </xf>
    <xf numFmtId="3" fontId="3" fillId="0" borderId="1" xfId="1" applyNumberFormat="1" applyFont="1" applyFill="1" applyBorder="1" applyAlignment="1" applyProtection="1">
      <alignment horizontal="center" vertical="center"/>
    </xf>
    <xf numFmtId="183" fontId="48" fillId="0" borderId="1" xfId="2798" applyNumberFormat="1" applyFont="1" applyFill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45" fillId="52" borderId="1" xfId="0" applyFont="1" applyFill="1" applyBorder="1"/>
    <xf numFmtId="3" fontId="3" fillId="52" borderId="1" xfId="1" applyNumberFormat="1" applyFont="1" applyFill="1" applyBorder="1" applyAlignment="1" applyProtection="1">
      <alignment horizontal="center" vertical="center"/>
    </xf>
    <xf numFmtId="169" fontId="3" fillId="52" borderId="1" xfId="1" applyNumberFormat="1" applyFont="1" applyFill="1" applyBorder="1" applyAlignment="1" applyProtection="1">
      <alignment horizontal="center" vertical="center"/>
    </xf>
    <xf numFmtId="43" fontId="3" fillId="52" borderId="1" xfId="2798" applyFont="1" applyFill="1" applyBorder="1" applyAlignment="1">
      <alignment vertical="center"/>
    </xf>
    <xf numFmtId="183" fontId="3" fillId="52" borderId="1" xfId="2798" applyNumberFormat="1" applyFont="1" applyFill="1" applyBorder="1" applyAlignment="1">
      <alignment vertical="center"/>
    </xf>
    <xf numFmtId="0" fontId="45" fillId="52" borderId="1" xfId="0" applyFont="1" applyFill="1" applyBorder="1" applyAlignment="1">
      <alignment horizontal="center" vertical="center" wrapText="1"/>
    </xf>
    <xf numFmtId="183" fontId="3" fillId="0" borderId="1" xfId="2798" applyNumberFormat="1" applyFont="1" applyFill="1" applyBorder="1" applyAlignment="1" applyProtection="1">
      <alignment horizontal="right" vertical="center"/>
    </xf>
    <xf numFmtId="0" fontId="48" fillId="0" borderId="1" xfId="0" applyFont="1" applyBorder="1" applyAlignment="1">
      <alignment horizontal="center" vertical="center" wrapText="1"/>
    </xf>
    <xf numFmtId="183" fontId="45" fillId="0" borderId="1" xfId="1" applyNumberFormat="1" applyFont="1" applyFill="1" applyBorder="1" applyAlignment="1" applyProtection="1">
      <alignment horizontal="center" vertical="center"/>
    </xf>
    <xf numFmtId="183" fontId="3" fillId="0" borderId="1" xfId="1" applyNumberFormat="1" applyFont="1" applyFill="1" applyBorder="1" applyAlignment="1" applyProtection="1">
      <alignment horizontal="center" vertical="center"/>
    </xf>
    <xf numFmtId="183" fontId="3" fillId="0" borderId="1" xfId="0" applyNumberFormat="1" applyFont="1" applyBorder="1" applyAlignment="1">
      <alignment horizontal="center" vertical="center"/>
    </xf>
    <xf numFmtId="183" fontId="3" fillId="52" borderId="1" xfId="0" applyNumberFormat="1" applyFont="1" applyFill="1" applyBorder="1" applyAlignment="1">
      <alignment horizontal="center" vertical="center"/>
    </xf>
    <xf numFmtId="10" fontId="3" fillId="0" borderId="1" xfId="1" applyNumberFormat="1" applyFont="1" applyFill="1" applyBorder="1" applyAlignment="1" applyProtection="1">
      <alignment horizontal="center" vertical="center"/>
    </xf>
    <xf numFmtId="10" fontId="3" fillId="47" borderId="1" xfId="1" applyNumberFormat="1" applyFont="1" applyFill="1" applyBorder="1" applyAlignment="1" applyProtection="1">
      <alignment horizontal="center" vertical="center"/>
    </xf>
    <xf numFmtId="10" fontId="3" fillId="7" borderId="1" xfId="1" applyNumberFormat="1" applyFont="1" applyFill="1" applyBorder="1" applyAlignment="1" applyProtection="1">
      <alignment horizontal="center" vertical="center"/>
    </xf>
    <xf numFmtId="10" fontId="3" fillId="8" borderId="1" xfId="1" applyNumberFormat="1" applyFont="1" applyFill="1" applyBorder="1" applyAlignment="1" applyProtection="1">
      <alignment horizontal="center" vertical="center"/>
    </xf>
    <xf numFmtId="43" fontId="3" fillId="0" borderId="1" xfId="2798" applyFont="1" applyFill="1" applyBorder="1" applyAlignment="1" applyProtection="1">
      <alignment vertical="center"/>
    </xf>
    <xf numFmtId="183" fontId="3" fillId="0" borderId="1" xfId="2798" applyNumberFormat="1" applyFont="1" applyFill="1" applyBorder="1" applyAlignment="1" applyProtection="1">
      <alignment vertical="center"/>
    </xf>
    <xf numFmtId="3" fontId="45" fillId="0" borderId="1" xfId="1" applyNumberFormat="1" applyFont="1" applyFill="1" applyBorder="1" applyAlignment="1" applyProtection="1">
      <alignment vertical="center"/>
    </xf>
    <xf numFmtId="3" fontId="3" fillId="0" borderId="1" xfId="1" applyNumberFormat="1" applyFont="1" applyFill="1" applyBorder="1" applyAlignment="1" applyProtection="1">
      <alignment vertical="center"/>
    </xf>
    <xf numFmtId="0" fontId="3" fillId="0" borderId="1" xfId="0" applyFont="1" applyBorder="1" applyAlignment="1">
      <alignment vertical="center"/>
    </xf>
    <xf numFmtId="0" fontId="45" fillId="52" borderId="1" xfId="0" applyFont="1" applyFill="1" applyBorder="1" applyAlignment="1">
      <alignment vertical="center"/>
    </xf>
    <xf numFmtId="3" fontId="45" fillId="52" borderId="1" xfId="0" applyNumberFormat="1" applyFont="1" applyFill="1" applyBorder="1" applyAlignment="1">
      <alignment vertical="center"/>
    </xf>
    <xf numFmtId="183" fontId="3" fillId="3" borderId="0" xfId="0" applyNumberFormat="1" applyFont="1" applyFill="1"/>
    <xf numFmtId="183" fontId="45" fillId="0" borderId="1" xfId="2798" applyNumberFormat="1" applyFont="1" applyFill="1" applyBorder="1" applyAlignment="1" applyProtection="1">
      <alignment horizontal="center" vertical="center"/>
    </xf>
    <xf numFmtId="0" fontId="45" fillId="52" borderId="1" xfId="0" applyFont="1" applyFill="1" applyBorder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9" fontId="4" fillId="3" borderId="0" xfId="0" applyNumberFormat="1" applyFont="1" applyFill="1" applyAlignment="1">
      <alignment horizontal="left" vertical="center"/>
    </xf>
    <xf numFmtId="43" fontId="3" fillId="0" borderId="1" xfId="2798" applyFont="1" applyFill="1" applyBorder="1" applyAlignment="1" applyProtection="1">
      <alignment horizontal="left" vertical="center"/>
    </xf>
    <xf numFmtId="0" fontId="3" fillId="48" borderId="28" xfId="0" applyFont="1" applyFill="1" applyBorder="1" applyAlignment="1">
      <alignment horizontal="left" vertical="center" wrapText="1"/>
    </xf>
    <xf numFmtId="0" fontId="3" fillId="49" borderId="28" xfId="0" applyFont="1" applyFill="1" applyBorder="1" applyAlignment="1">
      <alignment horizontal="left" vertical="center" wrapText="1"/>
    </xf>
    <xf numFmtId="0" fontId="3" fillId="50" borderId="28" xfId="0" applyFont="1" applyFill="1" applyBorder="1" applyAlignment="1">
      <alignment horizontal="left" vertical="center" wrapText="1"/>
    </xf>
    <xf numFmtId="0" fontId="3" fillId="51" borderId="28" xfId="0" applyFont="1" applyFill="1" applyBorder="1" applyAlignment="1">
      <alignment horizontal="left" vertical="center" wrapText="1"/>
    </xf>
    <xf numFmtId="0" fontId="3" fillId="52" borderId="28" xfId="0" applyFont="1" applyFill="1" applyBorder="1" applyAlignment="1">
      <alignment horizontal="left" vertical="center" wrapText="1"/>
    </xf>
    <xf numFmtId="0" fontId="18" fillId="52" borderId="1" xfId="2799" applyFont="1" applyFill="1" applyBorder="1" applyAlignment="1">
      <alignment vertical="center" wrapText="1"/>
    </xf>
    <xf numFmtId="10" fontId="3" fillId="3" borderId="0" xfId="0" applyNumberFormat="1" applyFont="1" applyFill="1" applyAlignment="1">
      <alignment horizontal="center"/>
    </xf>
    <xf numFmtId="0" fontId="0" fillId="0" borderId="1" xfId="0" applyBorder="1" applyAlignment="1">
      <alignment vertical="center" wrapText="1"/>
    </xf>
    <xf numFmtId="0" fontId="0" fillId="52" borderId="1" xfId="0" applyFill="1" applyBorder="1" applyAlignment="1">
      <alignment vertical="center" wrapText="1"/>
    </xf>
    <xf numFmtId="0" fontId="51" fillId="52" borderId="1" xfId="2799" applyFont="1" applyFill="1" applyBorder="1" applyAlignment="1">
      <alignment vertical="center" wrapText="1"/>
    </xf>
    <xf numFmtId="0" fontId="7" fillId="6" borderId="36" xfId="0" applyFont="1" applyFill="1" applyBorder="1" applyAlignment="1" applyProtection="1">
      <alignment horizontal="center" vertical="center" wrapText="1"/>
      <protection locked="0"/>
    </xf>
    <xf numFmtId="0" fontId="7" fillId="2" borderId="37" xfId="0" applyFont="1" applyFill="1" applyBorder="1" applyAlignment="1" applyProtection="1">
      <alignment horizontal="center" vertical="center" wrapText="1"/>
      <protection locked="0"/>
    </xf>
    <xf numFmtId="10" fontId="7" fillId="2" borderId="37" xfId="0" applyNumberFormat="1" applyFont="1" applyFill="1" applyBorder="1" applyAlignment="1" applyProtection="1">
      <alignment horizontal="center" vertical="center" wrapText="1"/>
      <protection locked="0"/>
    </xf>
    <xf numFmtId="0" fontId="52" fillId="2" borderId="37" xfId="0" applyFont="1" applyFill="1" applyBorder="1" applyAlignment="1">
      <alignment horizontal="center" vertical="center" wrapText="1"/>
    </xf>
    <xf numFmtId="0" fontId="7" fillId="2" borderId="37" xfId="0" applyFont="1" applyFill="1" applyBorder="1" applyAlignment="1" applyProtection="1">
      <alignment horizontal="center" vertical="center"/>
      <protection locked="0"/>
    </xf>
    <xf numFmtId="49" fontId="4" fillId="3" borderId="37" xfId="0" applyNumberFormat="1" applyFont="1" applyFill="1" applyBorder="1" applyAlignment="1">
      <alignment vertical="center"/>
    </xf>
    <xf numFmtId="0" fontId="18" fillId="0" borderId="1" xfId="2799" applyFont="1" applyBorder="1" applyAlignment="1">
      <alignment vertical="center" wrapText="1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left" vertical="center" wrapText="1"/>
    </xf>
    <xf numFmtId="10" fontId="3" fillId="0" borderId="0" xfId="0" applyNumberFormat="1" applyFont="1"/>
    <xf numFmtId="9" fontId="3" fillId="0" borderId="0" xfId="0" applyNumberFormat="1" applyFont="1" applyAlignment="1">
      <alignment horizontal="center" vertical="center"/>
    </xf>
    <xf numFmtId="10" fontId="3" fillId="0" borderId="0" xfId="0" applyNumberFormat="1" applyFont="1" applyAlignment="1">
      <alignment wrapText="1"/>
    </xf>
    <xf numFmtId="0" fontId="49" fillId="3" borderId="35" xfId="0" applyFont="1" applyFill="1" applyBorder="1" applyAlignment="1">
      <alignment horizontal="center" wrapText="1"/>
    </xf>
    <xf numFmtId="0" fontId="3" fillId="51" borderId="34" xfId="0" applyFont="1" applyFill="1" applyBorder="1" applyAlignment="1">
      <alignment horizontal="center" vertical="center" wrapText="1"/>
    </xf>
    <xf numFmtId="0" fontId="3" fillId="51" borderId="33" xfId="0" applyFont="1" applyFill="1" applyBorder="1" applyAlignment="1">
      <alignment horizontal="center" vertical="center" wrapText="1"/>
    </xf>
    <xf numFmtId="0" fontId="3" fillId="51" borderId="2" xfId="0" applyFont="1" applyFill="1" applyBorder="1" applyAlignment="1">
      <alignment horizontal="center" vertical="center" wrapText="1"/>
    </xf>
    <xf numFmtId="49" fontId="4" fillId="3" borderId="37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8" fillId="0" borderId="1" xfId="0" applyFont="1" applyBorder="1" applyAlignment="1">
      <alignment horizontal="center" vertical="center"/>
    </xf>
    <xf numFmtId="0" fontId="48" fillId="0" borderId="1" xfId="0" applyFont="1" applyBorder="1" applyAlignment="1">
      <alignment horizontal="center" vertical="center" wrapText="1" readingOrder="1"/>
    </xf>
    <xf numFmtId="0" fontId="48" fillId="0" borderId="38" xfId="0" applyFont="1" applyBorder="1" applyAlignment="1">
      <alignment horizontal="center" vertical="center" wrapText="1"/>
    </xf>
    <xf numFmtId="0" fontId="48" fillId="0" borderId="39" xfId="0" applyFont="1" applyBorder="1" applyAlignment="1">
      <alignment horizontal="center" vertical="center" wrapText="1"/>
    </xf>
    <xf numFmtId="0" fontId="48" fillId="0" borderId="40" xfId="0" applyFont="1" applyBorder="1" applyAlignment="1">
      <alignment horizontal="center" vertical="center" wrapText="1"/>
    </xf>
    <xf numFmtId="9" fontId="3" fillId="50" borderId="25" xfId="1" applyFont="1" applyFill="1" applyBorder="1" applyAlignment="1" applyProtection="1">
      <alignment horizontal="center" vertical="center" wrapText="1"/>
    </xf>
    <xf numFmtId="9" fontId="3" fillId="50" borderId="2" xfId="1" applyFont="1" applyFill="1" applyBorder="1" applyAlignment="1" applyProtection="1">
      <alignment horizontal="center" vertical="center" wrapText="1"/>
    </xf>
    <xf numFmtId="0" fontId="4" fillId="52" borderId="30" xfId="2797" applyFont="1" applyFill="1" applyBorder="1" applyAlignment="1">
      <alignment horizontal="center" vertical="center"/>
    </xf>
    <xf numFmtId="0" fontId="4" fillId="52" borderId="29" xfId="2797" applyFont="1" applyFill="1" applyBorder="1" applyAlignment="1">
      <alignment horizontal="center" vertical="center"/>
    </xf>
    <xf numFmtId="0" fontId="4" fillId="52" borderId="31" xfId="2797" applyFont="1" applyFill="1" applyBorder="1" applyAlignment="1">
      <alignment horizontal="center" vertical="center"/>
    </xf>
    <xf numFmtId="0" fontId="4" fillId="52" borderId="32" xfId="2797" applyFont="1" applyFill="1" applyBorder="1" applyAlignment="1">
      <alignment horizontal="center" vertical="center"/>
    </xf>
    <xf numFmtId="3" fontId="3" fillId="51" borderId="25" xfId="0" applyNumberFormat="1" applyFont="1" applyFill="1" applyBorder="1" applyAlignment="1">
      <alignment horizontal="center" vertical="center" wrapText="1"/>
    </xf>
    <xf numFmtId="3" fontId="3" fillId="51" borderId="33" xfId="0" applyNumberFormat="1" applyFont="1" applyFill="1" applyBorder="1" applyAlignment="1">
      <alignment horizontal="center" vertical="center" wrapText="1"/>
    </xf>
    <xf numFmtId="3" fontId="3" fillId="51" borderId="2" xfId="0" applyNumberFormat="1" applyFont="1" applyFill="1" applyBorder="1" applyAlignment="1">
      <alignment horizontal="center" vertical="center" wrapText="1"/>
    </xf>
    <xf numFmtId="0" fontId="3" fillId="50" borderId="34" xfId="0" applyFont="1" applyFill="1" applyBorder="1" applyAlignment="1">
      <alignment horizontal="center" vertical="center" wrapText="1"/>
    </xf>
    <xf numFmtId="0" fontId="3" fillId="50" borderId="2" xfId="0" applyFont="1" applyFill="1" applyBorder="1" applyAlignment="1">
      <alignment horizontal="center" vertical="center" wrapText="1"/>
    </xf>
    <xf numFmtId="171" fontId="3" fillId="8" borderId="11" xfId="2" applyNumberFormat="1" applyFont="1" applyFill="1" applyBorder="1" applyAlignment="1">
      <alignment horizontal="justify" vertical="center" wrapText="1"/>
    </xf>
    <xf numFmtId="0" fontId="0" fillId="0" borderId="8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171" fontId="2" fillId="0" borderId="8" xfId="2" applyNumberFormat="1" applyFont="1" applyBorder="1" applyAlignment="1">
      <alignment horizontal="center" vertical="center"/>
    </xf>
    <xf numFmtId="171" fontId="2" fillId="0" borderId="0" xfId="2" applyNumberFormat="1" applyFont="1" applyBorder="1" applyAlignment="1">
      <alignment horizontal="center" vertical="center"/>
    </xf>
    <xf numFmtId="171" fontId="2" fillId="0" borderId="13" xfId="2" applyNumberFormat="1" applyFont="1" applyBorder="1" applyAlignment="1">
      <alignment horizontal="center" vertical="center"/>
    </xf>
    <xf numFmtId="171" fontId="3" fillId="0" borderId="0" xfId="2" applyNumberFormat="1" applyFont="1" applyBorder="1" applyAlignment="1">
      <alignment horizontal="justify" wrapText="1"/>
    </xf>
    <xf numFmtId="171" fontId="3" fillId="0" borderId="13" xfId="2" applyNumberFormat="1" applyFont="1" applyBorder="1" applyAlignment="1">
      <alignment horizontal="justify" wrapText="1"/>
    </xf>
    <xf numFmtId="171" fontId="0" fillId="0" borderId="0" xfId="2" applyNumberFormat="1" applyFont="1" applyBorder="1" applyAlignment="1">
      <alignment horizontal="justify"/>
    </xf>
    <xf numFmtId="171" fontId="0" fillId="0" borderId="13" xfId="2" applyNumberFormat="1" applyFont="1" applyBorder="1" applyAlignment="1">
      <alignment horizontal="justify"/>
    </xf>
    <xf numFmtId="171" fontId="3" fillId="8" borderId="9" xfId="2" applyNumberFormat="1" applyFont="1" applyFill="1" applyBorder="1" applyAlignment="1">
      <alignment horizontal="justify" vertical="center" wrapText="1"/>
    </xf>
    <xf numFmtId="171" fontId="3" fillId="8" borderId="14" xfId="2" applyNumberFormat="1" applyFont="1" applyFill="1" applyBorder="1" applyAlignment="1">
      <alignment horizontal="justify" vertical="center" wrapText="1"/>
    </xf>
    <xf numFmtId="171" fontId="3" fillId="0" borderId="8" xfId="2" applyNumberFormat="1" applyFont="1" applyBorder="1" applyAlignment="1">
      <alignment horizontal="justify" wrapText="1"/>
    </xf>
    <xf numFmtId="171" fontId="3" fillId="0" borderId="8" xfId="2" applyNumberFormat="1" applyFont="1" applyBorder="1" applyAlignment="1">
      <alignment horizontal="center"/>
    </xf>
    <xf numFmtId="171" fontId="3" fillId="0" borderId="13" xfId="2" applyNumberFormat="1" applyFont="1" applyBorder="1" applyAlignment="1">
      <alignment horizontal="center"/>
    </xf>
    <xf numFmtId="171" fontId="3" fillId="0" borderId="0" xfId="2" applyNumberFormat="1" applyFont="1" applyBorder="1" applyAlignment="1">
      <alignment horizontal="justify" vertical="center" wrapText="1"/>
    </xf>
    <xf numFmtId="171" fontId="3" fillId="0" borderId="13" xfId="2" applyNumberFormat="1" applyFont="1" applyBorder="1" applyAlignment="1">
      <alignment horizontal="justify" vertical="center" wrapText="1"/>
    </xf>
    <xf numFmtId="0" fontId="2" fillId="22" borderId="0" xfId="0" applyFont="1" applyFill="1" applyAlignment="1">
      <alignment horizontal="center"/>
    </xf>
    <xf numFmtId="171" fontId="2" fillId="0" borderId="0" xfId="2" applyNumberFormat="1" applyFont="1" applyBorder="1" applyAlignment="1">
      <alignment vertical="center"/>
    </xf>
    <xf numFmtId="171" fontId="2" fillId="0" borderId="13" xfId="2" applyNumberFormat="1" applyFont="1" applyBorder="1" applyAlignment="1">
      <alignment vertical="center"/>
    </xf>
  </cellXfs>
  <cellStyles count="2800">
    <cellStyle name="20% - Énfasis1 10" xfId="4" xr:uid="{00000000-0005-0000-0000-000000000000}"/>
    <cellStyle name="20% - Énfasis1 10 2" xfId="5" xr:uid="{00000000-0005-0000-0000-000001000000}"/>
    <cellStyle name="20% - Énfasis1 10 3" xfId="6" xr:uid="{00000000-0005-0000-0000-000002000000}"/>
    <cellStyle name="20% - Énfasis1 10 4" xfId="7" xr:uid="{00000000-0005-0000-0000-000003000000}"/>
    <cellStyle name="20% - Énfasis1 10 5" xfId="8" xr:uid="{00000000-0005-0000-0000-000004000000}"/>
    <cellStyle name="20% - Énfasis1 11" xfId="9" xr:uid="{00000000-0005-0000-0000-000005000000}"/>
    <cellStyle name="20% - Énfasis1 11 2" xfId="10" xr:uid="{00000000-0005-0000-0000-000006000000}"/>
    <cellStyle name="20% - Énfasis1 11 3" xfId="11" xr:uid="{00000000-0005-0000-0000-000007000000}"/>
    <cellStyle name="20% - Énfasis1 11 4" xfId="12" xr:uid="{00000000-0005-0000-0000-000008000000}"/>
    <cellStyle name="20% - Énfasis1 11 5" xfId="13" xr:uid="{00000000-0005-0000-0000-000009000000}"/>
    <cellStyle name="20% - Énfasis1 12" xfId="14" xr:uid="{00000000-0005-0000-0000-00000A000000}"/>
    <cellStyle name="20% - Énfasis1 12 2" xfId="15" xr:uid="{00000000-0005-0000-0000-00000B000000}"/>
    <cellStyle name="20% - Énfasis1 12 3" xfId="16" xr:uid="{00000000-0005-0000-0000-00000C000000}"/>
    <cellStyle name="20% - Énfasis1 12 4" xfId="17" xr:uid="{00000000-0005-0000-0000-00000D000000}"/>
    <cellStyle name="20% - Énfasis1 12 5" xfId="18" xr:uid="{00000000-0005-0000-0000-00000E000000}"/>
    <cellStyle name="20% - Énfasis1 13" xfId="19" xr:uid="{00000000-0005-0000-0000-00000F000000}"/>
    <cellStyle name="20% - Énfasis1 13 2" xfId="20" xr:uid="{00000000-0005-0000-0000-000010000000}"/>
    <cellStyle name="20% - Énfasis1 13 3" xfId="21" xr:uid="{00000000-0005-0000-0000-000011000000}"/>
    <cellStyle name="20% - Énfasis1 13 4" xfId="22" xr:uid="{00000000-0005-0000-0000-000012000000}"/>
    <cellStyle name="20% - Énfasis1 13 5" xfId="23" xr:uid="{00000000-0005-0000-0000-000013000000}"/>
    <cellStyle name="20% - Énfasis1 14" xfId="24" xr:uid="{00000000-0005-0000-0000-000014000000}"/>
    <cellStyle name="20% - Énfasis1 14 2" xfId="25" xr:uid="{00000000-0005-0000-0000-000015000000}"/>
    <cellStyle name="20% - Énfasis1 14 3" xfId="26" xr:uid="{00000000-0005-0000-0000-000016000000}"/>
    <cellStyle name="20% - Énfasis1 14 4" xfId="27" xr:uid="{00000000-0005-0000-0000-000017000000}"/>
    <cellStyle name="20% - Énfasis1 14 5" xfId="28" xr:uid="{00000000-0005-0000-0000-000018000000}"/>
    <cellStyle name="20% - Énfasis1 15" xfId="29" xr:uid="{00000000-0005-0000-0000-000019000000}"/>
    <cellStyle name="20% - Énfasis1 15 2" xfId="30" xr:uid="{00000000-0005-0000-0000-00001A000000}"/>
    <cellStyle name="20% - Énfasis1 15 3" xfId="31" xr:uid="{00000000-0005-0000-0000-00001B000000}"/>
    <cellStyle name="20% - Énfasis1 15 4" xfId="32" xr:uid="{00000000-0005-0000-0000-00001C000000}"/>
    <cellStyle name="20% - Énfasis1 15 5" xfId="33" xr:uid="{00000000-0005-0000-0000-00001D000000}"/>
    <cellStyle name="20% - Énfasis1 16" xfId="34" xr:uid="{00000000-0005-0000-0000-00001E000000}"/>
    <cellStyle name="20% - Énfasis1 16 2" xfId="35" xr:uid="{00000000-0005-0000-0000-00001F000000}"/>
    <cellStyle name="20% - Énfasis1 16 3" xfId="36" xr:uid="{00000000-0005-0000-0000-000020000000}"/>
    <cellStyle name="20% - Énfasis1 16 4" xfId="37" xr:uid="{00000000-0005-0000-0000-000021000000}"/>
    <cellStyle name="20% - Énfasis1 16 5" xfId="38" xr:uid="{00000000-0005-0000-0000-000022000000}"/>
    <cellStyle name="20% - Énfasis1 17" xfId="39" xr:uid="{00000000-0005-0000-0000-000023000000}"/>
    <cellStyle name="20% - Énfasis1 17 2" xfId="40" xr:uid="{00000000-0005-0000-0000-000024000000}"/>
    <cellStyle name="20% - Énfasis1 17 3" xfId="41" xr:uid="{00000000-0005-0000-0000-000025000000}"/>
    <cellStyle name="20% - Énfasis1 17 4" xfId="42" xr:uid="{00000000-0005-0000-0000-000026000000}"/>
    <cellStyle name="20% - Énfasis1 17 5" xfId="43" xr:uid="{00000000-0005-0000-0000-000027000000}"/>
    <cellStyle name="20% - Énfasis1 18" xfId="44" xr:uid="{00000000-0005-0000-0000-000028000000}"/>
    <cellStyle name="20% - Énfasis1 19" xfId="45" xr:uid="{00000000-0005-0000-0000-000029000000}"/>
    <cellStyle name="20% - Énfasis1 2" xfId="46" xr:uid="{00000000-0005-0000-0000-00002A000000}"/>
    <cellStyle name="20% - Énfasis1 2 2" xfId="47" xr:uid="{00000000-0005-0000-0000-00002B000000}"/>
    <cellStyle name="20% - Énfasis1 2 2 2" xfId="48" xr:uid="{00000000-0005-0000-0000-00002C000000}"/>
    <cellStyle name="20% - Énfasis1 2 2 3" xfId="49" xr:uid="{00000000-0005-0000-0000-00002D000000}"/>
    <cellStyle name="20% - Énfasis1 2 2 4" xfId="50" xr:uid="{00000000-0005-0000-0000-00002E000000}"/>
    <cellStyle name="20% - Énfasis1 2 2 5" xfId="51" xr:uid="{00000000-0005-0000-0000-00002F000000}"/>
    <cellStyle name="20% - Énfasis1 2 3" xfId="52" xr:uid="{00000000-0005-0000-0000-000030000000}"/>
    <cellStyle name="20% - Énfasis1 2 4" xfId="53" xr:uid="{00000000-0005-0000-0000-000031000000}"/>
    <cellStyle name="20% - Énfasis1 2 5" xfId="54" xr:uid="{00000000-0005-0000-0000-000032000000}"/>
    <cellStyle name="20% - Énfasis1 2 6" xfId="55" xr:uid="{00000000-0005-0000-0000-000033000000}"/>
    <cellStyle name="20% - Énfasis1 20" xfId="56" xr:uid="{00000000-0005-0000-0000-000034000000}"/>
    <cellStyle name="20% - Énfasis1 21" xfId="57" xr:uid="{00000000-0005-0000-0000-000035000000}"/>
    <cellStyle name="20% - Énfasis1 22" xfId="58" xr:uid="{00000000-0005-0000-0000-000036000000}"/>
    <cellStyle name="20% - Énfasis1 23" xfId="59" xr:uid="{00000000-0005-0000-0000-000037000000}"/>
    <cellStyle name="20% - Énfasis1 24" xfId="60" xr:uid="{00000000-0005-0000-0000-000038000000}"/>
    <cellStyle name="20% - Énfasis1 25" xfId="61" xr:uid="{00000000-0005-0000-0000-000039000000}"/>
    <cellStyle name="20% - Énfasis1 26" xfId="62" xr:uid="{00000000-0005-0000-0000-00003A000000}"/>
    <cellStyle name="20% - Énfasis1 27" xfId="63" xr:uid="{00000000-0005-0000-0000-00003B000000}"/>
    <cellStyle name="20% - Énfasis1 28" xfId="64" xr:uid="{00000000-0005-0000-0000-00003C000000}"/>
    <cellStyle name="20% - Énfasis1 29" xfId="65" xr:uid="{00000000-0005-0000-0000-00003D000000}"/>
    <cellStyle name="20% - Énfasis1 3" xfId="66" xr:uid="{00000000-0005-0000-0000-00003E000000}"/>
    <cellStyle name="20% - Énfasis1 3 2" xfId="67" xr:uid="{00000000-0005-0000-0000-00003F000000}"/>
    <cellStyle name="20% - Énfasis1 3 2 2" xfId="68" xr:uid="{00000000-0005-0000-0000-000040000000}"/>
    <cellStyle name="20% - Énfasis1 3 2 3" xfId="69" xr:uid="{00000000-0005-0000-0000-000041000000}"/>
    <cellStyle name="20% - Énfasis1 3 2 4" xfId="70" xr:uid="{00000000-0005-0000-0000-000042000000}"/>
    <cellStyle name="20% - Énfasis1 3 2 5" xfId="71" xr:uid="{00000000-0005-0000-0000-000043000000}"/>
    <cellStyle name="20% - Énfasis1 3 3" xfId="72" xr:uid="{00000000-0005-0000-0000-000044000000}"/>
    <cellStyle name="20% - Énfasis1 3 4" xfId="73" xr:uid="{00000000-0005-0000-0000-000045000000}"/>
    <cellStyle name="20% - Énfasis1 3 5" xfId="74" xr:uid="{00000000-0005-0000-0000-000046000000}"/>
    <cellStyle name="20% - Énfasis1 3 6" xfId="75" xr:uid="{00000000-0005-0000-0000-000047000000}"/>
    <cellStyle name="20% - Énfasis1 30" xfId="76" xr:uid="{00000000-0005-0000-0000-000048000000}"/>
    <cellStyle name="20% - Énfasis1 31" xfId="77" xr:uid="{00000000-0005-0000-0000-000049000000}"/>
    <cellStyle name="20% - Énfasis1 32" xfId="78" xr:uid="{00000000-0005-0000-0000-00004A000000}"/>
    <cellStyle name="20% - Énfasis1 4" xfId="79" xr:uid="{00000000-0005-0000-0000-00004B000000}"/>
    <cellStyle name="20% - Énfasis1 4 2" xfId="80" xr:uid="{00000000-0005-0000-0000-00004C000000}"/>
    <cellStyle name="20% - Énfasis1 4 2 2" xfId="81" xr:uid="{00000000-0005-0000-0000-00004D000000}"/>
    <cellStyle name="20% - Énfasis1 4 2 3" xfId="82" xr:uid="{00000000-0005-0000-0000-00004E000000}"/>
    <cellStyle name="20% - Énfasis1 4 2 4" xfId="83" xr:uid="{00000000-0005-0000-0000-00004F000000}"/>
    <cellStyle name="20% - Énfasis1 4 2 5" xfId="84" xr:uid="{00000000-0005-0000-0000-000050000000}"/>
    <cellStyle name="20% - Énfasis1 4 3" xfId="85" xr:uid="{00000000-0005-0000-0000-000051000000}"/>
    <cellStyle name="20% - Énfasis1 4 4" xfId="86" xr:uid="{00000000-0005-0000-0000-000052000000}"/>
    <cellStyle name="20% - Énfasis1 4 5" xfId="87" xr:uid="{00000000-0005-0000-0000-000053000000}"/>
    <cellStyle name="20% - Énfasis1 4 6" xfId="88" xr:uid="{00000000-0005-0000-0000-000054000000}"/>
    <cellStyle name="20% - Énfasis1 5" xfId="89" xr:uid="{00000000-0005-0000-0000-000055000000}"/>
    <cellStyle name="20% - Énfasis1 5 2" xfId="90" xr:uid="{00000000-0005-0000-0000-000056000000}"/>
    <cellStyle name="20% - Énfasis1 5 2 2" xfId="91" xr:uid="{00000000-0005-0000-0000-000057000000}"/>
    <cellStyle name="20% - Énfasis1 5 2 3" xfId="92" xr:uid="{00000000-0005-0000-0000-000058000000}"/>
    <cellStyle name="20% - Énfasis1 5 2 4" xfId="93" xr:uid="{00000000-0005-0000-0000-000059000000}"/>
    <cellStyle name="20% - Énfasis1 5 2 5" xfId="94" xr:uid="{00000000-0005-0000-0000-00005A000000}"/>
    <cellStyle name="20% - Énfasis1 5 3" xfId="95" xr:uid="{00000000-0005-0000-0000-00005B000000}"/>
    <cellStyle name="20% - Énfasis1 5 4" xfId="96" xr:uid="{00000000-0005-0000-0000-00005C000000}"/>
    <cellStyle name="20% - Énfasis1 5 5" xfId="97" xr:uid="{00000000-0005-0000-0000-00005D000000}"/>
    <cellStyle name="20% - Énfasis1 5 6" xfId="98" xr:uid="{00000000-0005-0000-0000-00005E000000}"/>
    <cellStyle name="20% - Énfasis1 6" xfId="99" xr:uid="{00000000-0005-0000-0000-00005F000000}"/>
    <cellStyle name="20% - Énfasis1 6 2" xfId="100" xr:uid="{00000000-0005-0000-0000-000060000000}"/>
    <cellStyle name="20% - Énfasis1 6 2 2" xfId="101" xr:uid="{00000000-0005-0000-0000-000061000000}"/>
    <cellStyle name="20% - Énfasis1 6 2 3" xfId="102" xr:uid="{00000000-0005-0000-0000-000062000000}"/>
    <cellStyle name="20% - Énfasis1 6 2 4" xfId="103" xr:uid="{00000000-0005-0000-0000-000063000000}"/>
    <cellStyle name="20% - Énfasis1 6 2 5" xfId="104" xr:uid="{00000000-0005-0000-0000-000064000000}"/>
    <cellStyle name="20% - Énfasis1 6 3" xfId="105" xr:uid="{00000000-0005-0000-0000-000065000000}"/>
    <cellStyle name="20% - Énfasis1 6 4" xfId="106" xr:uid="{00000000-0005-0000-0000-000066000000}"/>
    <cellStyle name="20% - Énfasis1 6 5" xfId="107" xr:uid="{00000000-0005-0000-0000-000067000000}"/>
    <cellStyle name="20% - Énfasis1 6 6" xfId="108" xr:uid="{00000000-0005-0000-0000-000068000000}"/>
    <cellStyle name="20% - Énfasis1 7" xfId="109" xr:uid="{00000000-0005-0000-0000-000069000000}"/>
    <cellStyle name="20% - Énfasis1 7 2" xfId="110" xr:uid="{00000000-0005-0000-0000-00006A000000}"/>
    <cellStyle name="20% - Énfasis1 7 2 2" xfId="111" xr:uid="{00000000-0005-0000-0000-00006B000000}"/>
    <cellStyle name="20% - Énfasis1 7 2 3" xfId="112" xr:uid="{00000000-0005-0000-0000-00006C000000}"/>
    <cellStyle name="20% - Énfasis1 7 2 4" xfId="113" xr:uid="{00000000-0005-0000-0000-00006D000000}"/>
    <cellStyle name="20% - Énfasis1 7 2 5" xfId="114" xr:uid="{00000000-0005-0000-0000-00006E000000}"/>
    <cellStyle name="20% - Énfasis1 7 3" xfId="115" xr:uid="{00000000-0005-0000-0000-00006F000000}"/>
    <cellStyle name="20% - Énfasis1 7 4" xfId="116" xr:uid="{00000000-0005-0000-0000-000070000000}"/>
    <cellStyle name="20% - Énfasis1 7 5" xfId="117" xr:uid="{00000000-0005-0000-0000-000071000000}"/>
    <cellStyle name="20% - Énfasis1 7 6" xfId="118" xr:uid="{00000000-0005-0000-0000-000072000000}"/>
    <cellStyle name="20% - Énfasis1 8" xfId="119" xr:uid="{00000000-0005-0000-0000-000073000000}"/>
    <cellStyle name="20% - Énfasis1 8 2" xfId="120" xr:uid="{00000000-0005-0000-0000-000074000000}"/>
    <cellStyle name="20% - Énfasis1 8 2 2" xfId="121" xr:uid="{00000000-0005-0000-0000-000075000000}"/>
    <cellStyle name="20% - Énfasis1 8 2 3" xfId="122" xr:uid="{00000000-0005-0000-0000-000076000000}"/>
    <cellStyle name="20% - Énfasis1 8 2 4" xfId="123" xr:uid="{00000000-0005-0000-0000-000077000000}"/>
    <cellStyle name="20% - Énfasis1 8 2 5" xfId="124" xr:uid="{00000000-0005-0000-0000-000078000000}"/>
    <cellStyle name="20% - Énfasis1 8 3" xfId="125" xr:uid="{00000000-0005-0000-0000-000079000000}"/>
    <cellStyle name="20% - Énfasis1 8 4" xfId="126" xr:uid="{00000000-0005-0000-0000-00007A000000}"/>
    <cellStyle name="20% - Énfasis1 8 5" xfId="127" xr:uid="{00000000-0005-0000-0000-00007B000000}"/>
    <cellStyle name="20% - Énfasis1 8 6" xfId="128" xr:uid="{00000000-0005-0000-0000-00007C000000}"/>
    <cellStyle name="20% - Énfasis1 9" xfId="129" xr:uid="{00000000-0005-0000-0000-00007D000000}"/>
    <cellStyle name="20% - Énfasis1 9 2" xfId="130" xr:uid="{00000000-0005-0000-0000-00007E000000}"/>
    <cellStyle name="20% - Énfasis1 9 3" xfId="131" xr:uid="{00000000-0005-0000-0000-00007F000000}"/>
    <cellStyle name="20% - Énfasis1 9 4" xfId="132" xr:uid="{00000000-0005-0000-0000-000080000000}"/>
    <cellStyle name="20% - Énfasis1 9 5" xfId="133" xr:uid="{00000000-0005-0000-0000-000081000000}"/>
    <cellStyle name="20% - Énfasis2 10" xfId="134" xr:uid="{00000000-0005-0000-0000-000082000000}"/>
    <cellStyle name="20% - Énfasis2 10 2" xfId="135" xr:uid="{00000000-0005-0000-0000-000083000000}"/>
    <cellStyle name="20% - Énfasis2 10 3" xfId="136" xr:uid="{00000000-0005-0000-0000-000084000000}"/>
    <cellStyle name="20% - Énfasis2 10 4" xfId="137" xr:uid="{00000000-0005-0000-0000-000085000000}"/>
    <cellStyle name="20% - Énfasis2 10 5" xfId="138" xr:uid="{00000000-0005-0000-0000-000086000000}"/>
    <cellStyle name="20% - Énfasis2 11" xfId="139" xr:uid="{00000000-0005-0000-0000-000087000000}"/>
    <cellStyle name="20% - Énfasis2 11 2" xfId="140" xr:uid="{00000000-0005-0000-0000-000088000000}"/>
    <cellStyle name="20% - Énfasis2 11 3" xfId="141" xr:uid="{00000000-0005-0000-0000-000089000000}"/>
    <cellStyle name="20% - Énfasis2 11 4" xfId="142" xr:uid="{00000000-0005-0000-0000-00008A000000}"/>
    <cellStyle name="20% - Énfasis2 11 5" xfId="143" xr:uid="{00000000-0005-0000-0000-00008B000000}"/>
    <cellStyle name="20% - Énfasis2 12" xfId="144" xr:uid="{00000000-0005-0000-0000-00008C000000}"/>
    <cellStyle name="20% - Énfasis2 12 2" xfId="145" xr:uid="{00000000-0005-0000-0000-00008D000000}"/>
    <cellStyle name="20% - Énfasis2 12 3" xfId="146" xr:uid="{00000000-0005-0000-0000-00008E000000}"/>
    <cellStyle name="20% - Énfasis2 12 4" xfId="147" xr:uid="{00000000-0005-0000-0000-00008F000000}"/>
    <cellStyle name="20% - Énfasis2 12 5" xfId="148" xr:uid="{00000000-0005-0000-0000-000090000000}"/>
    <cellStyle name="20% - Énfasis2 13" xfId="149" xr:uid="{00000000-0005-0000-0000-000091000000}"/>
    <cellStyle name="20% - Énfasis2 13 2" xfId="150" xr:uid="{00000000-0005-0000-0000-000092000000}"/>
    <cellStyle name="20% - Énfasis2 13 3" xfId="151" xr:uid="{00000000-0005-0000-0000-000093000000}"/>
    <cellStyle name="20% - Énfasis2 13 4" xfId="152" xr:uid="{00000000-0005-0000-0000-000094000000}"/>
    <cellStyle name="20% - Énfasis2 13 5" xfId="153" xr:uid="{00000000-0005-0000-0000-000095000000}"/>
    <cellStyle name="20% - Énfasis2 14" xfId="154" xr:uid="{00000000-0005-0000-0000-000096000000}"/>
    <cellStyle name="20% - Énfasis2 14 2" xfId="155" xr:uid="{00000000-0005-0000-0000-000097000000}"/>
    <cellStyle name="20% - Énfasis2 14 3" xfId="156" xr:uid="{00000000-0005-0000-0000-000098000000}"/>
    <cellStyle name="20% - Énfasis2 14 4" xfId="157" xr:uid="{00000000-0005-0000-0000-000099000000}"/>
    <cellStyle name="20% - Énfasis2 14 5" xfId="158" xr:uid="{00000000-0005-0000-0000-00009A000000}"/>
    <cellStyle name="20% - Énfasis2 15" xfId="159" xr:uid="{00000000-0005-0000-0000-00009B000000}"/>
    <cellStyle name="20% - Énfasis2 15 2" xfId="160" xr:uid="{00000000-0005-0000-0000-00009C000000}"/>
    <cellStyle name="20% - Énfasis2 15 3" xfId="161" xr:uid="{00000000-0005-0000-0000-00009D000000}"/>
    <cellStyle name="20% - Énfasis2 15 4" xfId="162" xr:uid="{00000000-0005-0000-0000-00009E000000}"/>
    <cellStyle name="20% - Énfasis2 15 5" xfId="163" xr:uid="{00000000-0005-0000-0000-00009F000000}"/>
    <cellStyle name="20% - Énfasis2 16" xfId="164" xr:uid="{00000000-0005-0000-0000-0000A0000000}"/>
    <cellStyle name="20% - Énfasis2 16 2" xfId="165" xr:uid="{00000000-0005-0000-0000-0000A1000000}"/>
    <cellStyle name="20% - Énfasis2 16 3" xfId="166" xr:uid="{00000000-0005-0000-0000-0000A2000000}"/>
    <cellStyle name="20% - Énfasis2 16 4" xfId="167" xr:uid="{00000000-0005-0000-0000-0000A3000000}"/>
    <cellStyle name="20% - Énfasis2 16 5" xfId="168" xr:uid="{00000000-0005-0000-0000-0000A4000000}"/>
    <cellStyle name="20% - Énfasis2 17" xfId="169" xr:uid="{00000000-0005-0000-0000-0000A5000000}"/>
    <cellStyle name="20% - Énfasis2 17 2" xfId="170" xr:uid="{00000000-0005-0000-0000-0000A6000000}"/>
    <cellStyle name="20% - Énfasis2 17 3" xfId="171" xr:uid="{00000000-0005-0000-0000-0000A7000000}"/>
    <cellStyle name="20% - Énfasis2 17 4" xfId="172" xr:uid="{00000000-0005-0000-0000-0000A8000000}"/>
    <cellStyle name="20% - Énfasis2 17 5" xfId="173" xr:uid="{00000000-0005-0000-0000-0000A9000000}"/>
    <cellStyle name="20% - Énfasis2 18" xfId="174" xr:uid="{00000000-0005-0000-0000-0000AA000000}"/>
    <cellStyle name="20% - Énfasis2 19" xfId="175" xr:uid="{00000000-0005-0000-0000-0000AB000000}"/>
    <cellStyle name="20% - Énfasis2 2" xfId="176" xr:uid="{00000000-0005-0000-0000-0000AC000000}"/>
    <cellStyle name="20% - Énfasis2 2 2" xfId="177" xr:uid="{00000000-0005-0000-0000-0000AD000000}"/>
    <cellStyle name="20% - Énfasis2 2 2 2" xfId="178" xr:uid="{00000000-0005-0000-0000-0000AE000000}"/>
    <cellStyle name="20% - Énfasis2 2 2 3" xfId="179" xr:uid="{00000000-0005-0000-0000-0000AF000000}"/>
    <cellStyle name="20% - Énfasis2 2 2 4" xfId="180" xr:uid="{00000000-0005-0000-0000-0000B0000000}"/>
    <cellStyle name="20% - Énfasis2 2 2 5" xfId="181" xr:uid="{00000000-0005-0000-0000-0000B1000000}"/>
    <cellStyle name="20% - Énfasis2 2 3" xfId="182" xr:uid="{00000000-0005-0000-0000-0000B2000000}"/>
    <cellStyle name="20% - Énfasis2 2 4" xfId="183" xr:uid="{00000000-0005-0000-0000-0000B3000000}"/>
    <cellStyle name="20% - Énfasis2 2 5" xfId="184" xr:uid="{00000000-0005-0000-0000-0000B4000000}"/>
    <cellStyle name="20% - Énfasis2 2 6" xfId="185" xr:uid="{00000000-0005-0000-0000-0000B5000000}"/>
    <cellStyle name="20% - Énfasis2 20" xfId="186" xr:uid="{00000000-0005-0000-0000-0000B6000000}"/>
    <cellStyle name="20% - Énfasis2 21" xfId="187" xr:uid="{00000000-0005-0000-0000-0000B7000000}"/>
    <cellStyle name="20% - Énfasis2 22" xfId="188" xr:uid="{00000000-0005-0000-0000-0000B8000000}"/>
    <cellStyle name="20% - Énfasis2 23" xfId="189" xr:uid="{00000000-0005-0000-0000-0000B9000000}"/>
    <cellStyle name="20% - Énfasis2 24" xfId="190" xr:uid="{00000000-0005-0000-0000-0000BA000000}"/>
    <cellStyle name="20% - Énfasis2 25" xfId="191" xr:uid="{00000000-0005-0000-0000-0000BB000000}"/>
    <cellStyle name="20% - Énfasis2 26" xfId="192" xr:uid="{00000000-0005-0000-0000-0000BC000000}"/>
    <cellStyle name="20% - Énfasis2 27" xfId="193" xr:uid="{00000000-0005-0000-0000-0000BD000000}"/>
    <cellStyle name="20% - Énfasis2 28" xfId="194" xr:uid="{00000000-0005-0000-0000-0000BE000000}"/>
    <cellStyle name="20% - Énfasis2 29" xfId="195" xr:uid="{00000000-0005-0000-0000-0000BF000000}"/>
    <cellStyle name="20% - Énfasis2 3" xfId="196" xr:uid="{00000000-0005-0000-0000-0000C0000000}"/>
    <cellStyle name="20% - Énfasis2 3 2" xfId="197" xr:uid="{00000000-0005-0000-0000-0000C1000000}"/>
    <cellStyle name="20% - Énfasis2 3 2 2" xfId="198" xr:uid="{00000000-0005-0000-0000-0000C2000000}"/>
    <cellStyle name="20% - Énfasis2 3 2 3" xfId="199" xr:uid="{00000000-0005-0000-0000-0000C3000000}"/>
    <cellStyle name="20% - Énfasis2 3 2 4" xfId="200" xr:uid="{00000000-0005-0000-0000-0000C4000000}"/>
    <cellStyle name="20% - Énfasis2 3 2 5" xfId="201" xr:uid="{00000000-0005-0000-0000-0000C5000000}"/>
    <cellStyle name="20% - Énfasis2 3 3" xfId="202" xr:uid="{00000000-0005-0000-0000-0000C6000000}"/>
    <cellStyle name="20% - Énfasis2 3 4" xfId="203" xr:uid="{00000000-0005-0000-0000-0000C7000000}"/>
    <cellStyle name="20% - Énfasis2 3 5" xfId="204" xr:uid="{00000000-0005-0000-0000-0000C8000000}"/>
    <cellStyle name="20% - Énfasis2 3 6" xfId="205" xr:uid="{00000000-0005-0000-0000-0000C9000000}"/>
    <cellStyle name="20% - Énfasis2 30" xfId="206" xr:uid="{00000000-0005-0000-0000-0000CA000000}"/>
    <cellStyle name="20% - Énfasis2 31" xfId="207" xr:uid="{00000000-0005-0000-0000-0000CB000000}"/>
    <cellStyle name="20% - Énfasis2 32" xfId="208" xr:uid="{00000000-0005-0000-0000-0000CC000000}"/>
    <cellStyle name="20% - Énfasis2 4" xfId="209" xr:uid="{00000000-0005-0000-0000-0000CD000000}"/>
    <cellStyle name="20% - Énfasis2 4 2" xfId="210" xr:uid="{00000000-0005-0000-0000-0000CE000000}"/>
    <cellStyle name="20% - Énfasis2 4 2 2" xfId="211" xr:uid="{00000000-0005-0000-0000-0000CF000000}"/>
    <cellStyle name="20% - Énfasis2 4 2 3" xfId="212" xr:uid="{00000000-0005-0000-0000-0000D0000000}"/>
    <cellStyle name="20% - Énfasis2 4 2 4" xfId="213" xr:uid="{00000000-0005-0000-0000-0000D1000000}"/>
    <cellStyle name="20% - Énfasis2 4 2 5" xfId="214" xr:uid="{00000000-0005-0000-0000-0000D2000000}"/>
    <cellStyle name="20% - Énfasis2 4 3" xfId="215" xr:uid="{00000000-0005-0000-0000-0000D3000000}"/>
    <cellStyle name="20% - Énfasis2 4 4" xfId="216" xr:uid="{00000000-0005-0000-0000-0000D4000000}"/>
    <cellStyle name="20% - Énfasis2 4 5" xfId="217" xr:uid="{00000000-0005-0000-0000-0000D5000000}"/>
    <cellStyle name="20% - Énfasis2 4 6" xfId="218" xr:uid="{00000000-0005-0000-0000-0000D6000000}"/>
    <cellStyle name="20% - Énfasis2 5" xfId="219" xr:uid="{00000000-0005-0000-0000-0000D7000000}"/>
    <cellStyle name="20% - Énfasis2 5 2" xfId="220" xr:uid="{00000000-0005-0000-0000-0000D8000000}"/>
    <cellStyle name="20% - Énfasis2 5 2 2" xfId="221" xr:uid="{00000000-0005-0000-0000-0000D9000000}"/>
    <cellStyle name="20% - Énfasis2 5 2 3" xfId="222" xr:uid="{00000000-0005-0000-0000-0000DA000000}"/>
    <cellStyle name="20% - Énfasis2 5 2 4" xfId="223" xr:uid="{00000000-0005-0000-0000-0000DB000000}"/>
    <cellStyle name="20% - Énfasis2 5 2 5" xfId="224" xr:uid="{00000000-0005-0000-0000-0000DC000000}"/>
    <cellStyle name="20% - Énfasis2 5 3" xfId="225" xr:uid="{00000000-0005-0000-0000-0000DD000000}"/>
    <cellStyle name="20% - Énfasis2 5 4" xfId="226" xr:uid="{00000000-0005-0000-0000-0000DE000000}"/>
    <cellStyle name="20% - Énfasis2 5 5" xfId="227" xr:uid="{00000000-0005-0000-0000-0000DF000000}"/>
    <cellStyle name="20% - Énfasis2 5 6" xfId="228" xr:uid="{00000000-0005-0000-0000-0000E0000000}"/>
    <cellStyle name="20% - Énfasis2 6" xfId="229" xr:uid="{00000000-0005-0000-0000-0000E1000000}"/>
    <cellStyle name="20% - Énfasis2 6 2" xfId="230" xr:uid="{00000000-0005-0000-0000-0000E2000000}"/>
    <cellStyle name="20% - Énfasis2 6 2 2" xfId="231" xr:uid="{00000000-0005-0000-0000-0000E3000000}"/>
    <cellStyle name="20% - Énfasis2 6 2 3" xfId="232" xr:uid="{00000000-0005-0000-0000-0000E4000000}"/>
    <cellStyle name="20% - Énfasis2 6 2 4" xfId="233" xr:uid="{00000000-0005-0000-0000-0000E5000000}"/>
    <cellStyle name="20% - Énfasis2 6 2 5" xfId="234" xr:uid="{00000000-0005-0000-0000-0000E6000000}"/>
    <cellStyle name="20% - Énfasis2 6 3" xfId="235" xr:uid="{00000000-0005-0000-0000-0000E7000000}"/>
    <cellStyle name="20% - Énfasis2 6 4" xfId="236" xr:uid="{00000000-0005-0000-0000-0000E8000000}"/>
    <cellStyle name="20% - Énfasis2 6 5" xfId="237" xr:uid="{00000000-0005-0000-0000-0000E9000000}"/>
    <cellStyle name="20% - Énfasis2 6 6" xfId="238" xr:uid="{00000000-0005-0000-0000-0000EA000000}"/>
    <cellStyle name="20% - Énfasis2 7" xfId="239" xr:uid="{00000000-0005-0000-0000-0000EB000000}"/>
    <cellStyle name="20% - Énfasis2 7 2" xfId="240" xr:uid="{00000000-0005-0000-0000-0000EC000000}"/>
    <cellStyle name="20% - Énfasis2 7 2 2" xfId="241" xr:uid="{00000000-0005-0000-0000-0000ED000000}"/>
    <cellStyle name="20% - Énfasis2 7 2 3" xfId="242" xr:uid="{00000000-0005-0000-0000-0000EE000000}"/>
    <cellStyle name="20% - Énfasis2 7 2 4" xfId="243" xr:uid="{00000000-0005-0000-0000-0000EF000000}"/>
    <cellStyle name="20% - Énfasis2 7 2 5" xfId="244" xr:uid="{00000000-0005-0000-0000-0000F0000000}"/>
    <cellStyle name="20% - Énfasis2 7 3" xfId="245" xr:uid="{00000000-0005-0000-0000-0000F1000000}"/>
    <cellStyle name="20% - Énfasis2 7 4" xfId="246" xr:uid="{00000000-0005-0000-0000-0000F2000000}"/>
    <cellStyle name="20% - Énfasis2 7 5" xfId="247" xr:uid="{00000000-0005-0000-0000-0000F3000000}"/>
    <cellStyle name="20% - Énfasis2 7 6" xfId="248" xr:uid="{00000000-0005-0000-0000-0000F4000000}"/>
    <cellStyle name="20% - Énfasis2 8" xfId="249" xr:uid="{00000000-0005-0000-0000-0000F5000000}"/>
    <cellStyle name="20% - Énfasis2 8 2" xfId="250" xr:uid="{00000000-0005-0000-0000-0000F6000000}"/>
    <cellStyle name="20% - Énfasis2 8 2 2" xfId="251" xr:uid="{00000000-0005-0000-0000-0000F7000000}"/>
    <cellStyle name="20% - Énfasis2 8 2 3" xfId="252" xr:uid="{00000000-0005-0000-0000-0000F8000000}"/>
    <cellStyle name="20% - Énfasis2 8 2 4" xfId="253" xr:uid="{00000000-0005-0000-0000-0000F9000000}"/>
    <cellStyle name="20% - Énfasis2 8 2 5" xfId="254" xr:uid="{00000000-0005-0000-0000-0000FA000000}"/>
    <cellStyle name="20% - Énfasis2 8 3" xfId="255" xr:uid="{00000000-0005-0000-0000-0000FB000000}"/>
    <cellStyle name="20% - Énfasis2 8 4" xfId="256" xr:uid="{00000000-0005-0000-0000-0000FC000000}"/>
    <cellStyle name="20% - Énfasis2 8 5" xfId="257" xr:uid="{00000000-0005-0000-0000-0000FD000000}"/>
    <cellStyle name="20% - Énfasis2 8 6" xfId="258" xr:uid="{00000000-0005-0000-0000-0000FE000000}"/>
    <cellStyle name="20% - Énfasis2 9" xfId="259" xr:uid="{00000000-0005-0000-0000-0000FF000000}"/>
    <cellStyle name="20% - Énfasis2 9 2" xfId="260" xr:uid="{00000000-0005-0000-0000-000000010000}"/>
    <cellStyle name="20% - Énfasis2 9 3" xfId="261" xr:uid="{00000000-0005-0000-0000-000001010000}"/>
    <cellStyle name="20% - Énfasis2 9 4" xfId="262" xr:uid="{00000000-0005-0000-0000-000002010000}"/>
    <cellStyle name="20% - Énfasis2 9 5" xfId="263" xr:uid="{00000000-0005-0000-0000-000003010000}"/>
    <cellStyle name="20% - Énfasis3 10" xfId="264" xr:uid="{00000000-0005-0000-0000-000004010000}"/>
    <cellStyle name="20% - Énfasis3 10 2" xfId="265" xr:uid="{00000000-0005-0000-0000-000005010000}"/>
    <cellStyle name="20% - Énfasis3 10 3" xfId="266" xr:uid="{00000000-0005-0000-0000-000006010000}"/>
    <cellStyle name="20% - Énfasis3 10 4" xfId="267" xr:uid="{00000000-0005-0000-0000-000007010000}"/>
    <cellStyle name="20% - Énfasis3 10 5" xfId="268" xr:uid="{00000000-0005-0000-0000-000008010000}"/>
    <cellStyle name="20% - Énfasis3 11" xfId="269" xr:uid="{00000000-0005-0000-0000-000009010000}"/>
    <cellStyle name="20% - Énfasis3 11 2" xfId="270" xr:uid="{00000000-0005-0000-0000-00000A010000}"/>
    <cellStyle name="20% - Énfasis3 11 3" xfId="271" xr:uid="{00000000-0005-0000-0000-00000B010000}"/>
    <cellStyle name="20% - Énfasis3 11 4" xfId="272" xr:uid="{00000000-0005-0000-0000-00000C010000}"/>
    <cellStyle name="20% - Énfasis3 11 5" xfId="273" xr:uid="{00000000-0005-0000-0000-00000D010000}"/>
    <cellStyle name="20% - Énfasis3 12" xfId="274" xr:uid="{00000000-0005-0000-0000-00000E010000}"/>
    <cellStyle name="20% - Énfasis3 12 2" xfId="275" xr:uid="{00000000-0005-0000-0000-00000F010000}"/>
    <cellStyle name="20% - Énfasis3 12 3" xfId="276" xr:uid="{00000000-0005-0000-0000-000010010000}"/>
    <cellStyle name="20% - Énfasis3 12 4" xfId="277" xr:uid="{00000000-0005-0000-0000-000011010000}"/>
    <cellStyle name="20% - Énfasis3 12 5" xfId="278" xr:uid="{00000000-0005-0000-0000-000012010000}"/>
    <cellStyle name="20% - Énfasis3 13" xfId="279" xr:uid="{00000000-0005-0000-0000-000013010000}"/>
    <cellStyle name="20% - Énfasis3 13 2" xfId="280" xr:uid="{00000000-0005-0000-0000-000014010000}"/>
    <cellStyle name="20% - Énfasis3 13 3" xfId="281" xr:uid="{00000000-0005-0000-0000-000015010000}"/>
    <cellStyle name="20% - Énfasis3 13 4" xfId="282" xr:uid="{00000000-0005-0000-0000-000016010000}"/>
    <cellStyle name="20% - Énfasis3 13 5" xfId="283" xr:uid="{00000000-0005-0000-0000-000017010000}"/>
    <cellStyle name="20% - Énfasis3 14" xfId="284" xr:uid="{00000000-0005-0000-0000-000018010000}"/>
    <cellStyle name="20% - Énfasis3 14 2" xfId="285" xr:uid="{00000000-0005-0000-0000-000019010000}"/>
    <cellStyle name="20% - Énfasis3 14 3" xfId="286" xr:uid="{00000000-0005-0000-0000-00001A010000}"/>
    <cellStyle name="20% - Énfasis3 14 4" xfId="287" xr:uid="{00000000-0005-0000-0000-00001B010000}"/>
    <cellStyle name="20% - Énfasis3 14 5" xfId="288" xr:uid="{00000000-0005-0000-0000-00001C010000}"/>
    <cellStyle name="20% - Énfasis3 15" xfId="289" xr:uid="{00000000-0005-0000-0000-00001D010000}"/>
    <cellStyle name="20% - Énfasis3 15 2" xfId="290" xr:uid="{00000000-0005-0000-0000-00001E010000}"/>
    <cellStyle name="20% - Énfasis3 15 3" xfId="291" xr:uid="{00000000-0005-0000-0000-00001F010000}"/>
    <cellStyle name="20% - Énfasis3 15 4" xfId="292" xr:uid="{00000000-0005-0000-0000-000020010000}"/>
    <cellStyle name="20% - Énfasis3 15 5" xfId="293" xr:uid="{00000000-0005-0000-0000-000021010000}"/>
    <cellStyle name="20% - Énfasis3 16" xfId="294" xr:uid="{00000000-0005-0000-0000-000022010000}"/>
    <cellStyle name="20% - Énfasis3 16 2" xfId="295" xr:uid="{00000000-0005-0000-0000-000023010000}"/>
    <cellStyle name="20% - Énfasis3 16 3" xfId="296" xr:uid="{00000000-0005-0000-0000-000024010000}"/>
    <cellStyle name="20% - Énfasis3 16 4" xfId="297" xr:uid="{00000000-0005-0000-0000-000025010000}"/>
    <cellStyle name="20% - Énfasis3 16 5" xfId="298" xr:uid="{00000000-0005-0000-0000-000026010000}"/>
    <cellStyle name="20% - Énfasis3 17" xfId="299" xr:uid="{00000000-0005-0000-0000-000027010000}"/>
    <cellStyle name="20% - Énfasis3 17 2" xfId="300" xr:uid="{00000000-0005-0000-0000-000028010000}"/>
    <cellStyle name="20% - Énfasis3 17 3" xfId="301" xr:uid="{00000000-0005-0000-0000-000029010000}"/>
    <cellStyle name="20% - Énfasis3 17 4" xfId="302" xr:uid="{00000000-0005-0000-0000-00002A010000}"/>
    <cellStyle name="20% - Énfasis3 17 5" xfId="303" xr:uid="{00000000-0005-0000-0000-00002B010000}"/>
    <cellStyle name="20% - Énfasis3 18" xfId="304" xr:uid="{00000000-0005-0000-0000-00002C010000}"/>
    <cellStyle name="20% - Énfasis3 19" xfId="305" xr:uid="{00000000-0005-0000-0000-00002D010000}"/>
    <cellStyle name="20% - Énfasis3 2" xfId="306" xr:uid="{00000000-0005-0000-0000-00002E010000}"/>
    <cellStyle name="20% - Énfasis3 2 2" xfId="307" xr:uid="{00000000-0005-0000-0000-00002F010000}"/>
    <cellStyle name="20% - Énfasis3 2 2 2" xfId="308" xr:uid="{00000000-0005-0000-0000-000030010000}"/>
    <cellStyle name="20% - Énfasis3 2 2 3" xfId="309" xr:uid="{00000000-0005-0000-0000-000031010000}"/>
    <cellStyle name="20% - Énfasis3 2 2 4" xfId="310" xr:uid="{00000000-0005-0000-0000-000032010000}"/>
    <cellStyle name="20% - Énfasis3 2 2 5" xfId="311" xr:uid="{00000000-0005-0000-0000-000033010000}"/>
    <cellStyle name="20% - Énfasis3 2 3" xfId="312" xr:uid="{00000000-0005-0000-0000-000034010000}"/>
    <cellStyle name="20% - Énfasis3 2 4" xfId="313" xr:uid="{00000000-0005-0000-0000-000035010000}"/>
    <cellStyle name="20% - Énfasis3 2 5" xfId="314" xr:uid="{00000000-0005-0000-0000-000036010000}"/>
    <cellStyle name="20% - Énfasis3 2 6" xfId="315" xr:uid="{00000000-0005-0000-0000-000037010000}"/>
    <cellStyle name="20% - Énfasis3 20" xfId="316" xr:uid="{00000000-0005-0000-0000-000038010000}"/>
    <cellStyle name="20% - Énfasis3 21" xfId="317" xr:uid="{00000000-0005-0000-0000-000039010000}"/>
    <cellStyle name="20% - Énfasis3 22" xfId="318" xr:uid="{00000000-0005-0000-0000-00003A010000}"/>
    <cellStyle name="20% - Énfasis3 23" xfId="319" xr:uid="{00000000-0005-0000-0000-00003B010000}"/>
    <cellStyle name="20% - Énfasis3 24" xfId="320" xr:uid="{00000000-0005-0000-0000-00003C010000}"/>
    <cellStyle name="20% - Énfasis3 25" xfId="321" xr:uid="{00000000-0005-0000-0000-00003D010000}"/>
    <cellStyle name="20% - Énfasis3 26" xfId="322" xr:uid="{00000000-0005-0000-0000-00003E010000}"/>
    <cellStyle name="20% - Énfasis3 27" xfId="323" xr:uid="{00000000-0005-0000-0000-00003F010000}"/>
    <cellStyle name="20% - Énfasis3 28" xfId="324" xr:uid="{00000000-0005-0000-0000-000040010000}"/>
    <cellStyle name="20% - Énfasis3 29" xfId="325" xr:uid="{00000000-0005-0000-0000-000041010000}"/>
    <cellStyle name="20% - Énfasis3 3" xfId="326" xr:uid="{00000000-0005-0000-0000-000042010000}"/>
    <cellStyle name="20% - Énfasis3 3 2" xfId="327" xr:uid="{00000000-0005-0000-0000-000043010000}"/>
    <cellStyle name="20% - Énfasis3 3 2 2" xfId="328" xr:uid="{00000000-0005-0000-0000-000044010000}"/>
    <cellStyle name="20% - Énfasis3 3 2 3" xfId="329" xr:uid="{00000000-0005-0000-0000-000045010000}"/>
    <cellStyle name="20% - Énfasis3 3 2 4" xfId="330" xr:uid="{00000000-0005-0000-0000-000046010000}"/>
    <cellStyle name="20% - Énfasis3 3 2 5" xfId="331" xr:uid="{00000000-0005-0000-0000-000047010000}"/>
    <cellStyle name="20% - Énfasis3 3 3" xfId="332" xr:uid="{00000000-0005-0000-0000-000048010000}"/>
    <cellStyle name="20% - Énfasis3 3 4" xfId="333" xr:uid="{00000000-0005-0000-0000-000049010000}"/>
    <cellStyle name="20% - Énfasis3 3 5" xfId="334" xr:uid="{00000000-0005-0000-0000-00004A010000}"/>
    <cellStyle name="20% - Énfasis3 3 6" xfId="335" xr:uid="{00000000-0005-0000-0000-00004B010000}"/>
    <cellStyle name="20% - Énfasis3 30" xfId="336" xr:uid="{00000000-0005-0000-0000-00004C010000}"/>
    <cellStyle name="20% - Énfasis3 31" xfId="337" xr:uid="{00000000-0005-0000-0000-00004D010000}"/>
    <cellStyle name="20% - Énfasis3 32" xfId="338" xr:uid="{00000000-0005-0000-0000-00004E010000}"/>
    <cellStyle name="20% - Énfasis3 4" xfId="339" xr:uid="{00000000-0005-0000-0000-00004F010000}"/>
    <cellStyle name="20% - Énfasis3 4 2" xfId="340" xr:uid="{00000000-0005-0000-0000-000050010000}"/>
    <cellStyle name="20% - Énfasis3 4 2 2" xfId="341" xr:uid="{00000000-0005-0000-0000-000051010000}"/>
    <cellStyle name="20% - Énfasis3 4 2 3" xfId="342" xr:uid="{00000000-0005-0000-0000-000052010000}"/>
    <cellStyle name="20% - Énfasis3 4 2 4" xfId="343" xr:uid="{00000000-0005-0000-0000-000053010000}"/>
    <cellStyle name="20% - Énfasis3 4 2 5" xfId="344" xr:uid="{00000000-0005-0000-0000-000054010000}"/>
    <cellStyle name="20% - Énfasis3 4 3" xfId="345" xr:uid="{00000000-0005-0000-0000-000055010000}"/>
    <cellStyle name="20% - Énfasis3 4 4" xfId="346" xr:uid="{00000000-0005-0000-0000-000056010000}"/>
    <cellStyle name="20% - Énfasis3 4 5" xfId="347" xr:uid="{00000000-0005-0000-0000-000057010000}"/>
    <cellStyle name="20% - Énfasis3 4 6" xfId="348" xr:uid="{00000000-0005-0000-0000-000058010000}"/>
    <cellStyle name="20% - Énfasis3 5" xfId="349" xr:uid="{00000000-0005-0000-0000-000059010000}"/>
    <cellStyle name="20% - Énfasis3 5 2" xfId="350" xr:uid="{00000000-0005-0000-0000-00005A010000}"/>
    <cellStyle name="20% - Énfasis3 5 2 2" xfId="351" xr:uid="{00000000-0005-0000-0000-00005B010000}"/>
    <cellStyle name="20% - Énfasis3 5 2 3" xfId="352" xr:uid="{00000000-0005-0000-0000-00005C010000}"/>
    <cellStyle name="20% - Énfasis3 5 2 4" xfId="353" xr:uid="{00000000-0005-0000-0000-00005D010000}"/>
    <cellStyle name="20% - Énfasis3 5 2 5" xfId="354" xr:uid="{00000000-0005-0000-0000-00005E010000}"/>
    <cellStyle name="20% - Énfasis3 5 3" xfId="355" xr:uid="{00000000-0005-0000-0000-00005F010000}"/>
    <cellStyle name="20% - Énfasis3 5 4" xfId="356" xr:uid="{00000000-0005-0000-0000-000060010000}"/>
    <cellStyle name="20% - Énfasis3 5 5" xfId="357" xr:uid="{00000000-0005-0000-0000-000061010000}"/>
    <cellStyle name="20% - Énfasis3 5 6" xfId="358" xr:uid="{00000000-0005-0000-0000-000062010000}"/>
    <cellStyle name="20% - Énfasis3 6" xfId="359" xr:uid="{00000000-0005-0000-0000-000063010000}"/>
    <cellStyle name="20% - Énfasis3 6 2" xfId="360" xr:uid="{00000000-0005-0000-0000-000064010000}"/>
    <cellStyle name="20% - Énfasis3 6 2 2" xfId="361" xr:uid="{00000000-0005-0000-0000-000065010000}"/>
    <cellStyle name="20% - Énfasis3 6 2 3" xfId="362" xr:uid="{00000000-0005-0000-0000-000066010000}"/>
    <cellStyle name="20% - Énfasis3 6 2 4" xfId="363" xr:uid="{00000000-0005-0000-0000-000067010000}"/>
    <cellStyle name="20% - Énfasis3 6 2 5" xfId="364" xr:uid="{00000000-0005-0000-0000-000068010000}"/>
    <cellStyle name="20% - Énfasis3 6 3" xfId="365" xr:uid="{00000000-0005-0000-0000-000069010000}"/>
    <cellStyle name="20% - Énfasis3 6 4" xfId="366" xr:uid="{00000000-0005-0000-0000-00006A010000}"/>
    <cellStyle name="20% - Énfasis3 6 5" xfId="367" xr:uid="{00000000-0005-0000-0000-00006B010000}"/>
    <cellStyle name="20% - Énfasis3 6 6" xfId="368" xr:uid="{00000000-0005-0000-0000-00006C010000}"/>
    <cellStyle name="20% - Énfasis3 7" xfId="369" xr:uid="{00000000-0005-0000-0000-00006D010000}"/>
    <cellStyle name="20% - Énfasis3 7 2" xfId="370" xr:uid="{00000000-0005-0000-0000-00006E010000}"/>
    <cellStyle name="20% - Énfasis3 7 2 2" xfId="371" xr:uid="{00000000-0005-0000-0000-00006F010000}"/>
    <cellStyle name="20% - Énfasis3 7 2 3" xfId="372" xr:uid="{00000000-0005-0000-0000-000070010000}"/>
    <cellStyle name="20% - Énfasis3 7 2 4" xfId="373" xr:uid="{00000000-0005-0000-0000-000071010000}"/>
    <cellStyle name="20% - Énfasis3 7 2 5" xfId="374" xr:uid="{00000000-0005-0000-0000-000072010000}"/>
    <cellStyle name="20% - Énfasis3 7 3" xfId="375" xr:uid="{00000000-0005-0000-0000-000073010000}"/>
    <cellStyle name="20% - Énfasis3 7 4" xfId="376" xr:uid="{00000000-0005-0000-0000-000074010000}"/>
    <cellStyle name="20% - Énfasis3 7 5" xfId="377" xr:uid="{00000000-0005-0000-0000-000075010000}"/>
    <cellStyle name="20% - Énfasis3 7 6" xfId="378" xr:uid="{00000000-0005-0000-0000-000076010000}"/>
    <cellStyle name="20% - Énfasis3 8" xfId="379" xr:uid="{00000000-0005-0000-0000-000077010000}"/>
    <cellStyle name="20% - Énfasis3 8 2" xfId="380" xr:uid="{00000000-0005-0000-0000-000078010000}"/>
    <cellStyle name="20% - Énfasis3 8 2 2" xfId="381" xr:uid="{00000000-0005-0000-0000-000079010000}"/>
    <cellStyle name="20% - Énfasis3 8 2 3" xfId="382" xr:uid="{00000000-0005-0000-0000-00007A010000}"/>
    <cellStyle name="20% - Énfasis3 8 2 4" xfId="383" xr:uid="{00000000-0005-0000-0000-00007B010000}"/>
    <cellStyle name="20% - Énfasis3 8 2 5" xfId="384" xr:uid="{00000000-0005-0000-0000-00007C010000}"/>
    <cellStyle name="20% - Énfasis3 8 3" xfId="385" xr:uid="{00000000-0005-0000-0000-00007D010000}"/>
    <cellStyle name="20% - Énfasis3 8 4" xfId="386" xr:uid="{00000000-0005-0000-0000-00007E010000}"/>
    <cellStyle name="20% - Énfasis3 8 5" xfId="387" xr:uid="{00000000-0005-0000-0000-00007F010000}"/>
    <cellStyle name="20% - Énfasis3 8 6" xfId="388" xr:uid="{00000000-0005-0000-0000-000080010000}"/>
    <cellStyle name="20% - Énfasis3 9" xfId="389" xr:uid="{00000000-0005-0000-0000-000081010000}"/>
    <cellStyle name="20% - Énfasis3 9 2" xfId="390" xr:uid="{00000000-0005-0000-0000-000082010000}"/>
    <cellStyle name="20% - Énfasis3 9 3" xfId="391" xr:uid="{00000000-0005-0000-0000-000083010000}"/>
    <cellStyle name="20% - Énfasis3 9 4" xfId="392" xr:uid="{00000000-0005-0000-0000-000084010000}"/>
    <cellStyle name="20% - Énfasis3 9 5" xfId="393" xr:uid="{00000000-0005-0000-0000-000085010000}"/>
    <cellStyle name="20% - Énfasis4 10" xfId="394" xr:uid="{00000000-0005-0000-0000-000086010000}"/>
    <cellStyle name="20% - Énfasis4 10 2" xfId="395" xr:uid="{00000000-0005-0000-0000-000087010000}"/>
    <cellStyle name="20% - Énfasis4 10 3" xfId="396" xr:uid="{00000000-0005-0000-0000-000088010000}"/>
    <cellStyle name="20% - Énfasis4 10 4" xfId="397" xr:uid="{00000000-0005-0000-0000-000089010000}"/>
    <cellStyle name="20% - Énfasis4 10 5" xfId="398" xr:uid="{00000000-0005-0000-0000-00008A010000}"/>
    <cellStyle name="20% - Énfasis4 11" xfId="399" xr:uid="{00000000-0005-0000-0000-00008B010000}"/>
    <cellStyle name="20% - Énfasis4 11 2" xfId="400" xr:uid="{00000000-0005-0000-0000-00008C010000}"/>
    <cellStyle name="20% - Énfasis4 11 3" xfId="401" xr:uid="{00000000-0005-0000-0000-00008D010000}"/>
    <cellStyle name="20% - Énfasis4 11 4" xfId="402" xr:uid="{00000000-0005-0000-0000-00008E010000}"/>
    <cellStyle name="20% - Énfasis4 11 5" xfId="403" xr:uid="{00000000-0005-0000-0000-00008F010000}"/>
    <cellStyle name="20% - Énfasis4 12" xfId="404" xr:uid="{00000000-0005-0000-0000-000090010000}"/>
    <cellStyle name="20% - Énfasis4 12 2" xfId="405" xr:uid="{00000000-0005-0000-0000-000091010000}"/>
    <cellStyle name="20% - Énfasis4 12 3" xfId="406" xr:uid="{00000000-0005-0000-0000-000092010000}"/>
    <cellStyle name="20% - Énfasis4 12 4" xfId="407" xr:uid="{00000000-0005-0000-0000-000093010000}"/>
    <cellStyle name="20% - Énfasis4 12 5" xfId="408" xr:uid="{00000000-0005-0000-0000-000094010000}"/>
    <cellStyle name="20% - Énfasis4 13" xfId="409" xr:uid="{00000000-0005-0000-0000-000095010000}"/>
    <cellStyle name="20% - Énfasis4 13 2" xfId="410" xr:uid="{00000000-0005-0000-0000-000096010000}"/>
    <cellStyle name="20% - Énfasis4 13 3" xfId="411" xr:uid="{00000000-0005-0000-0000-000097010000}"/>
    <cellStyle name="20% - Énfasis4 13 4" xfId="412" xr:uid="{00000000-0005-0000-0000-000098010000}"/>
    <cellStyle name="20% - Énfasis4 13 5" xfId="413" xr:uid="{00000000-0005-0000-0000-000099010000}"/>
    <cellStyle name="20% - Énfasis4 14" xfId="414" xr:uid="{00000000-0005-0000-0000-00009A010000}"/>
    <cellStyle name="20% - Énfasis4 14 2" xfId="415" xr:uid="{00000000-0005-0000-0000-00009B010000}"/>
    <cellStyle name="20% - Énfasis4 14 3" xfId="416" xr:uid="{00000000-0005-0000-0000-00009C010000}"/>
    <cellStyle name="20% - Énfasis4 14 4" xfId="417" xr:uid="{00000000-0005-0000-0000-00009D010000}"/>
    <cellStyle name="20% - Énfasis4 14 5" xfId="418" xr:uid="{00000000-0005-0000-0000-00009E010000}"/>
    <cellStyle name="20% - Énfasis4 15" xfId="419" xr:uid="{00000000-0005-0000-0000-00009F010000}"/>
    <cellStyle name="20% - Énfasis4 15 2" xfId="420" xr:uid="{00000000-0005-0000-0000-0000A0010000}"/>
    <cellStyle name="20% - Énfasis4 15 3" xfId="421" xr:uid="{00000000-0005-0000-0000-0000A1010000}"/>
    <cellStyle name="20% - Énfasis4 15 4" xfId="422" xr:uid="{00000000-0005-0000-0000-0000A2010000}"/>
    <cellStyle name="20% - Énfasis4 15 5" xfId="423" xr:uid="{00000000-0005-0000-0000-0000A3010000}"/>
    <cellStyle name="20% - Énfasis4 16" xfId="424" xr:uid="{00000000-0005-0000-0000-0000A4010000}"/>
    <cellStyle name="20% - Énfasis4 16 2" xfId="425" xr:uid="{00000000-0005-0000-0000-0000A5010000}"/>
    <cellStyle name="20% - Énfasis4 16 3" xfId="426" xr:uid="{00000000-0005-0000-0000-0000A6010000}"/>
    <cellStyle name="20% - Énfasis4 16 4" xfId="427" xr:uid="{00000000-0005-0000-0000-0000A7010000}"/>
    <cellStyle name="20% - Énfasis4 16 5" xfId="428" xr:uid="{00000000-0005-0000-0000-0000A8010000}"/>
    <cellStyle name="20% - Énfasis4 17" xfId="429" xr:uid="{00000000-0005-0000-0000-0000A9010000}"/>
    <cellStyle name="20% - Énfasis4 17 2" xfId="430" xr:uid="{00000000-0005-0000-0000-0000AA010000}"/>
    <cellStyle name="20% - Énfasis4 17 3" xfId="431" xr:uid="{00000000-0005-0000-0000-0000AB010000}"/>
    <cellStyle name="20% - Énfasis4 17 4" xfId="432" xr:uid="{00000000-0005-0000-0000-0000AC010000}"/>
    <cellStyle name="20% - Énfasis4 17 5" xfId="433" xr:uid="{00000000-0005-0000-0000-0000AD010000}"/>
    <cellStyle name="20% - Énfasis4 18" xfId="434" xr:uid="{00000000-0005-0000-0000-0000AE010000}"/>
    <cellStyle name="20% - Énfasis4 19" xfId="435" xr:uid="{00000000-0005-0000-0000-0000AF010000}"/>
    <cellStyle name="20% - Énfasis4 2" xfId="436" xr:uid="{00000000-0005-0000-0000-0000B0010000}"/>
    <cellStyle name="20% - Énfasis4 2 2" xfId="437" xr:uid="{00000000-0005-0000-0000-0000B1010000}"/>
    <cellStyle name="20% - Énfasis4 2 2 2" xfId="438" xr:uid="{00000000-0005-0000-0000-0000B2010000}"/>
    <cellStyle name="20% - Énfasis4 2 2 3" xfId="439" xr:uid="{00000000-0005-0000-0000-0000B3010000}"/>
    <cellStyle name="20% - Énfasis4 2 2 4" xfId="440" xr:uid="{00000000-0005-0000-0000-0000B4010000}"/>
    <cellStyle name="20% - Énfasis4 2 2 5" xfId="441" xr:uid="{00000000-0005-0000-0000-0000B5010000}"/>
    <cellStyle name="20% - Énfasis4 2 3" xfId="442" xr:uid="{00000000-0005-0000-0000-0000B6010000}"/>
    <cellStyle name="20% - Énfasis4 2 4" xfId="443" xr:uid="{00000000-0005-0000-0000-0000B7010000}"/>
    <cellStyle name="20% - Énfasis4 2 5" xfId="444" xr:uid="{00000000-0005-0000-0000-0000B8010000}"/>
    <cellStyle name="20% - Énfasis4 2 6" xfId="445" xr:uid="{00000000-0005-0000-0000-0000B9010000}"/>
    <cellStyle name="20% - Énfasis4 20" xfId="446" xr:uid="{00000000-0005-0000-0000-0000BA010000}"/>
    <cellStyle name="20% - Énfasis4 21" xfId="447" xr:uid="{00000000-0005-0000-0000-0000BB010000}"/>
    <cellStyle name="20% - Énfasis4 22" xfId="448" xr:uid="{00000000-0005-0000-0000-0000BC010000}"/>
    <cellStyle name="20% - Énfasis4 23" xfId="449" xr:uid="{00000000-0005-0000-0000-0000BD010000}"/>
    <cellStyle name="20% - Énfasis4 24" xfId="450" xr:uid="{00000000-0005-0000-0000-0000BE010000}"/>
    <cellStyle name="20% - Énfasis4 25" xfId="451" xr:uid="{00000000-0005-0000-0000-0000BF010000}"/>
    <cellStyle name="20% - Énfasis4 26" xfId="452" xr:uid="{00000000-0005-0000-0000-0000C0010000}"/>
    <cellStyle name="20% - Énfasis4 27" xfId="453" xr:uid="{00000000-0005-0000-0000-0000C1010000}"/>
    <cellStyle name="20% - Énfasis4 28" xfId="454" xr:uid="{00000000-0005-0000-0000-0000C2010000}"/>
    <cellStyle name="20% - Énfasis4 29" xfId="455" xr:uid="{00000000-0005-0000-0000-0000C3010000}"/>
    <cellStyle name="20% - Énfasis4 3" xfId="456" xr:uid="{00000000-0005-0000-0000-0000C4010000}"/>
    <cellStyle name="20% - Énfasis4 3 2" xfId="457" xr:uid="{00000000-0005-0000-0000-0000C5010000}"/>
    <cellStyle name="20% - Énfasis4 3 2 2" xfId="458" xr:uid="{00000000-0005-0000-0000-0000C6010000}"/>
    <cellStyle name="20% - Énfasis4 3 2 3" xfId="459" xr:uid="{00000000-0005-0000-0000-0000C7010000}"/>
    <cellStyle name="20% - Énfasis4 3 2 4" xfId="460" xr:uid="{00000000-0005-0000-0000-0000C8010000}"/>
    <cellStyle name="20% - Énfasis4 3 2 5" xfId="461" xr:uid="{00000000-0005-0000-0000-0000C9010000}"/>
    <cellStyle name="20% - Énfasis4 3 3" xfId="462" xr:uid="{00000000-0005-0000-0000-0000CA010000}"/>
    <cellStyle name="20% - Énfasis4 3 4" xfId="463" xr:uid="{00000000-0005-0000-0000-0000CB010000}"/>
    <cellStyle name="20% - Énfasis4 3 5" xfId="464" xr:uid="{00000000-0005-0000-0000-0000CC010000}"/>
    <cellStyle name="20% - Énfasis4 3 6" xfId="465" xr:uid="{00000000-0005-0000-0000-0000CD010000}"/>
    <cellStyle name="20% - Énfasis4 30" xfId="466" xr:uid="{00000000-0005-0000-0000-0000CE010000}"/>
    <cellStyle name="20% - Énfasis4 31" xfId="467" xr:uid="{00000000-0005-0000-0000-0000CF010000}"/>
    <cellStyle name="20% - Énfasis4 32" xfId="468" xr:uid="{00000000-0005-0000-0000-0000D0010000}"/>
    <cellStyle name="20% - Énfasis4 4" xfId="469" xr:uid="{00000000-0005-0000-0000-0000D1010000}"/>
    <cellStyle name="20% - Énfasis4 4 2" xfId="470" xr:uid="{00000000-0005-0000-0000-0000D2010000}"/>
    <cellStyle name="20% - Énfasis4 4 2 2" xfId="471" xr:uid="{00000000-0005-0000-0000-0000D3010000}"/>
    <cellStyle name="20% - Énfasis4 4 2 3" xfId="472" xr:uid="{00000000-0005-0000-0000-0000D4010000}"/>
    <cellStyle name="20% - Énfasis4 4 2 4" xfId="473" xr:uid="{00000000-0005-0000-0000-0000D5010000}"/>
    <cellStyle name="20% - Énfasis4 4 2 5" xfId="474" xr:uid="{00000000-0005-0000-0000-0000D6010000}"/>
    <cellStyle name="20% - Énfasis4 4 3" xfId="475" xr:uid="{00000000-0005-0000-0000-0000D7010000}"/>
    <cellStyle name="20% - Énfasis4 4 4" xfId="476" xr:uid="{00000000-0005-0000-0000-0000D8010000}"/>
    <cellStyle name="20% - Énfasis4 4 5" xfId="477" xr:uid="{00000000-0005-0000-0000-0000D9010000}"/>
    <cellStyle name="20% - Énfasis4 4 6" xfId="478" xr:uid="{00000000-0005-0000-0000-0000DA010000}"/>
    <cellStyle name="20% - Énfasis4 5" xfId="479" xr:uid="{00000000-0005-0000-0000-0000DB010000}"/>
    <cellStyle name="20% - Énfasis4 5 2" xfId="480" xr:uid="{00000000-0005-0000-0000-0000DC010000}"/>
    <cellStyle name="20% - Énfasis4 5 2 2" xfId="481" xr:uid="{00000000-0005-0000-0000-0000DD010000}"/>
    <cellStyle name="20% - Énfasis4 5 2 3" xfId="482" xr:uid="{00000000-0005-0000-0000-0000DE010000}"/>
    <cellStyle name="20% - Énfasis4 5 2 4" xfId="483" xr:uid="{00000000-0005-0000-0000-0000DF010000}"/>
    <cellStyle name="20% - Énfasis4 5 2 5" xfId="484" xr:uid="{00000000-0005-0000-0000-0000E0010000}"/>
    <cellStyle name="20% - Énfasis4 5 3" xfId="485" xr:uid="{00000000-0005-0000-0000-0000E1010000}"/>
    <cellStyle name="20% - Énfasis4 5 4" xfId="486" xr:uid="{00000000-0005-0000-0000-0000E2010000}"/>
    <cellStyle name="20% - Énfasis4 5 5" xfId="487" xr:uid="{00000000-0005-0000-0000-0000E3010000}"/>
    <cellStyle name="20% - Énfasis4 5 6" xfId="488" xr:uid="{00000000-0005-0000-0000-0000E4010000}"/>
    <cellStyle name="20% - Énfasis4 6" xfId="489" xr:uid="{00000000-0005-0000-0000-0000E5010000}"/>
    <cellStyle name="20% - Énfasis4 6 2" xfId="490" xr:uid="{00000000-0005-0000-0000-0000E6010000}"/>
    <cellStyle name="20% - Énfasis4 6 2 2" xfId="491" xr:uid="{00000000-0005-0000-0000-0000E7010000}"/>
    <cellStyle name="20% - Énfasis4 6 2 3" xfId="492" xr:uid="{00000000-0005-0000-0000-0000E8010000}"/>
    <cellStyle name="20% - Énfasis4 6 2 4" xfId="493" xr:uid="{00000000-0005-0000-0000-0000E9010000}"/>
    <cellStyle name="20% - Énfasis4 6 2 5" xfId="494" xr:uid="{00000000-0005-0000-0000-0000EA010000}"/>
    <cellStyle name="20% - Énfasis4 6 3" xfId="495" xr:uid="{00000000-0005-0000-0000-0000EB010000}"/>
    <cellStyle name="20% - Énfasis4 6 4" xfId="496" xr:uid="{00000000-0005-0000-0000-0000EC010000}"/>
    <cellStyle name="20% - Énfasis4 6 5" xfId="497" xr:uid="{00000000-0005-0000-0000-0000ED010000}"/>
    <cellStyle name="20% - Énfasis4 6 6" xfId="498" xr:uid="{00000000-0005-0000-0000-0000EE010000}"/>
    <cellStyle name="20% - Énfasis4 7" xfId="499" xr:uid="{00000000-0005-0000-0000-0000EF010000}"/>
    <cellStyle name="20% - Énfasis4 7 2" xfId="500" xr:uid="{00000000-0005-0000-0000-0000F0010000}"/>
    <cellStyle name="20% - Énfasis4 7 2 2" xfId="501" xr:uid="{00000000-0005-0000-0000-0000F1010000}"/>
    <cellStyle name="20% - Énfasis4 7 2 3" xfId="502" xr:uid="{00000000-0005-0000-0000-0000F2010000}"/>
    <cellStyle name="20% - Énfasis4 7 2 4" xfId="503" xr:uid="{00000000-0005-0000-0000-0000F3010000}"/>
    <cellStyle name="20% - Énfasis4 7 2 5" xfId="504" xr:uid="{00000000-0005-0000-0000-0000F4010000}"/>
    <cellStyle name="20% - Énfasis4 7 3" xfId="505" xr:uid="{00000000-0005-0000-0000-0000F5010000}"/>
    <cellStyle name="20% - Énfasis4 7 4" xfId="506" xr:uid="{00000000-0005-0000-0000-0000F6010000}"/>
    <cellStyle name="20% - Énfasis4 7 5" xfId="507" xr:uid="{00000000-0005-0000-0000-0000F7010000}"/>
    <cellStyle name="20% - Énfasis4 7 6" xfId="508" xr:uid="{00000000-0005-0000-0000-0000F8010000}"/>
    <cellStyle name="20% - Énfasis4 8" xfId="509" xr:uid="{00000000-0005-0000-0000-0000F9010000}"/>
    <cellStyle name="20% - Énfasis4 8 2" xfId="510" xr:uid="{00000000-0005-0000-0000-0000FA010000}"/>
    <cellStyle name="20% - Énfasis4 8 2 2" xfId="511" xr:uid="{00000000-0005-0000-0000-0000FB010000}"/>
    <cellStyle name="20% - Énfasis4 8 2 3" xfId="512" xr:uid="{00000000-0005-0000-0000-0000FC010000}"/>
    <cellStyle name="20% - Énfasis4 8 2 4" xfId="513" xr:uid="{00000000-0005-0000-0000-0000FD010000}"/>
    <cellStyle name="20% - Énfasis4 8 2 5" xfId="514" xr:uid="{00000000-0005-0000-0000-0000FE010000}"/>
    <cellStyle name="20% - Énfasis4 8 3" xfId="515" xr:uid="{00000000-0005-0000-0000-0000FF010000}"/>
    <cellStyle name="20% - Énfasis4 8 4" xfId="516" xr:uid="{00000000-0005-0000-0000-000000020000}"/>
    <cellStyle name="20% - Énfasis4 8 5" xfId="517" xr:uid="{00000000-0005-0000-0000-000001020000}"/>
    <cellStyle name="20% - Énfasis4 8 6" xfId="518" xr:uid="{00000000-0005-0000-0000-000002020000}"/>
    <cellStyle name="20% - Énfasis4 9" xfId="519" xr:uid="{00000000-0005-0000-0000-000003020000}"/>
    <cellStyle name="20% - Énfasis4 9 2" xfId="520" xr:uid="{00000000-0005-0000-0000-000004020000}"/>
    <cellStyle name="20% - Énfasis4 9 3" xfId="521" xr:uid="{00000000-0005-0000-0000-000005020000}"/>
    <cellStyle name="20% - Énfasis4 9 4" xfId="522" xr:uid="{00000000-0005-0000-0000-000006020000}"/>
    <cellStyle name="20% - Énfasis4 9 5" xfId="523" xr:uid="{00000000-0005-0000-0000-000007020000}"/>
    <cellStyle name="20% - Énfasis5 10" xfId="524" xr:uid="{00000000-0005-0000-0000-000008020000}"/>
    <cellStyle name="20% - Énfasis5 10 2" xfId="525" xr:uid="{00000000-0005-0000-0000-000009020000}"/>
    <cellStyle name="20% - Énfasis5 10 3" xfId="526" xr:uid="{00000000-0005-0000-0000-00000A020000}"/>
    <cellStyle name="20% - Énfasis5 10 4" xfId="527" xr:uid="{00000000-0005-0000-0000-00000B020000}"/>
    <cellStyle name="20% - Énfasis5 10 5" xfId="528" xr:uid="{00000000-0005-0000-0000-00000C020000}"/>
    <cellStyle name="20% - Énfasis5 11" xfId="529" xr:uid="{00000000-0005-0000-0000-00000D020000}"/>
    <cellStyle name="20% - Énfasis5 11 2" xfId="530" xr:uid="{00000000-0005-0000-0000-00000E020000}"/>
    <cellStyle name="20% - Énfasis5 11 3" xfId="531" xr:uid="{00000000-0005-0000-0000-00000F020000}"/>
    <cellStyle name="20% - Énfasis5 11 4" xfId="532" xr:uid="{00000000-0005-0000-0000-000010020000}"/>
    <cellStyle name="20% - Énfasis5 11 5" xfId="533" xr:uid="{00000000-0005-0000-0000-000011020000}"/>
    <cellStyle name="20% - Énfasis5 12" xfId="534" xr:uid="{00000000-0005-0000-0000-000012020000}"/>
    <cellStyle name="20% - Énfasis5 12 2" xfId="535" xr:uid="{00000000-0005-0000-0000-000013020000}"/>
    <cellStyle name="20% - Énfasis5 12 3" xfId="536" xr:uid="{00000000-0005-0000-0000-000014020000}"/>
    <cellStyle name="20% - Énfasis5 12 4" xfId="537" xr:uid="{00000000-0005-0000-0000-000015020000}"/>
    <cellStyle name="20% - Énfasis5 12 5" xfId="538" xr:uid="{00000000-0005-0000-0000-000016020000}"/>
    <cellStyle name="20% - Énfasis5 13" xfId="539" xr:uid="{00000000-0005-0000-0000-000017020000}"/>
    <cellStyle name="20% - Énfasis5 13 2" xfId="540" xr:uid="{00000000-0005-0000-0000-000018020000}"/>
    <cellStyle name="20% - Énfasis5 13 3" xfId="541" xr:uid="{00000000-0005-0000-0000-000019020000}"/>
    <cellStyle name="20% - Énfasis5 13 4" xfId="542" xr:uid="{00000000-0005-0000-0000-00001A020000}"/>
    <cellStyle name="20% - Énfasis5 13 5" xfId="543" xr:uid="{00000000-0005-0000-0000-00001B020000}"/>
    <cellStyle name="20% - Énfasis5 14" xfId="544" xr:uid="{00000000-0005-0000-0000-00001C020000}"/>
    <cellStyle name="20% - Énfasis5 14 2" xfId="545" xr:uid="{00000000-0005-0000-0000-00001D020000}"/>
    <cellStyle name="20% - Énfasis5 14 3" xfId="546" xr:uid="{00000000-0005-0000-0000-00001E020000}"/>
    <cellStyle name="20% - Énfasis5 14 4" xfId="547" xr:uid="{00000000-0005-0000-0000-00001F020000}"/>
    <cellStyle name="20% - Énfasis5 14 5" xfId="548" xr:uid="{00000000-0005-0000-0000-000020020000}"/>
    <cellStyle name="20% - Énfasis5 15" xfId="549" xr:uid="{00000000-0005-0000-0000-000021020000}"/>
    <cellStyle name="20% - Énfasis5 15 2" xfId="550" xr:uid="{00000000-0005-0000-0000-000022020000}"/>
    <cellStyle name="20% - Énfasis5 15 3" xfId="551" xr:uid="{00000000-0005-0000-0000-000023020000}"/>
    <cellStyle name="20% - Énfasis5 15 4" xfId="552" xr:uid="{00000000-0005-0000-0000-000024020000}"/>
    <cellStyle name="20% - Énfasis5 15 5" xfId="553" xr:uid="{00000000-0005-0000-0000-000025020000}"/>
    <cellStyle name="20% - Énfasis5 16" xfId="554" xr:uid="{00000000-0005-0000-0000-000026020000}"/>
    <cellStyle name="20% - Énfasis5 16 2" xfId="555" xr:uid="{00000000-0005-0000-0000-000027020000}"/>
    <cellStyle name="20% - Énfasis5 16 3" xfId="556" xr:uid="{00000000-0005-0000-0000-000028020000}"/>
    <cellStyle name="20% - Énfasis5 16 4" xfId="557" xr:uid="{00000000-0005-0000-0000-000029020000}"/>
    <cellStyle name="20% - Énfasis5 16 5" xfId="558" xr:uid="{00000000-0005-0000-0000-00002A020000}"/>
    <cellStyle name="20% - Énfasis5 17" xfId="559" xr:uid="{00000000-0005-0000-0000-00002B020000}"/>
    <cellStyle name="20% - Énfasis5 17 2" xfId="560" xr:uid="{00000000-0005-0000-0000-00002C020000}"/>
    <cellStyle name="20% - Énfasis5 17 3" xfId="561" xr:uid="{00000000-0005-0000-0000-00002D020000}"/>
    <cellStyle name="20% - Énfasis5 17 4" xfId="562" xr:uid="{00000000-0005-0000-0000-00002E020000}"/>
    <cellStyle name="20% - Énfasis5 17 5" xfId="563" xr:uid="{00000000-0005-0000-0000-00002F020000}"/>
    <cellStyle name="20% - Énfasis5 18" xfId="564" xr:uid="{00000000-0005-0000-0000-000030020000}"/>
    <cellStyle name="20% - Énfasis5 19" xfId="565" xr:uid="{00000000-0005-0000-0000-000031020000}"/>
    <cellStyle name="20% - Énfasis5 2" xfId="566" xr:uid="{00000000-0005-0000-0000-000032020000}"/>
    <cellStyle name="20% - Énfasis5 2 2" xfId="567" xr:uid="{00000000-0005-0000-0000-000033020000}"/>
    <cellStyle name="20% - Énfasis5 2 2 2" xfId="568" xr:uid="{00000000-0005-0000-0000-000034020000}"/>
    <cellStyle name="20% - Énfasis5 2 2 3" xfId="569" xr:uid="{00000000-0005-0000-0000-000035020000}"/>
    <cellStyle name="20% - Énfasis5 2 2 4" xfId="570" xr:uid="{00000000-0005-0000-0000-000036020000}"/>
    <cellStyle name="20% - Énfasis5 2 2 5" xfId="571" xr:uid="{00000000-0005-0000-0000-000037020000}"/>
    <cellStyle name="20% - Énfasis5 2 3" xfId="572" xr:uid="{00000000-0005-0000-0000-000038020000}"/>
    <cellStyle name="20% - Énfasis5 2 4" xfId="573" xr:uid="{00000000-0005-0000-0000-000039020000}"/>
    <cellStyle name="20% - Énfasis5 2 5" xfId="574" xr:uid="{00000000-0005-0000-0000-00003A020000}"/>
    <cellStyle name="20% - Énfasis5 2 6" xfId="575" xr:uid="{00000000-0005-0000-0000-00003B020000}"/>
    <cellStyle name="20% - Énfasis5 20" xfId="576" xr:uid="{00000000-0005-0000-0000-00003C020000}"/>
    <cellStyle name="20% - Énfasis5 21" xfId="577" xr:uid="{00000000-0005-0000-0000-00003D020000}"/>
    <cellStyle name="20% - Énfasis5 22" xfId="578" xr:uid="{00000000-0005-0000-0000-00003E020000}"/>
    <cellStyle name="20% - Énfasis5 23" xfId="579" xr:uid="{00000000-0005-0000-0000-00003F020000}"/>
    <cellStyle name="20% - Énfasis5 24" xfId="580" xr:uid="{00000000-0005-0000-0000-000040020000}"/>
    <cellStyle name="20% - Énfasis5 25" xfId="581" xr:uid="{00000000-0005-0000-0000-000041020000}"/>
    <cellStyle name="20% - Énfasis5 26" xfId="582" xr:uid="{00000000-0005-0000-0000-000042020000}"/>
    <cellStyle name="20% - Énfasis5 27" xfId="583" xr:uid="{00000000-0005-0000-0000-000043020000}"/>
    <cellStyle name="20% - Énfasis5 28" xfId="584" xr:uid="{00000000-0005-0000-0000-000044020000}"/>
    <cellStyle name="20% - Énfasis5 29" xfId="585" xr:uid="{00000000-0005-0000-0000-000045020000}"/>
    <cellStyle name="20% - Énfasis5 3" xfId="586" xr:uid="{00000000-0005-0000-0000-000046020000}"/>
    <cellStyle name="20% - Énfasis5 3 2" xfId="587" xr:uid="{00000000-0005-0000-0000-000047020000}"/>
    <cellStyle name="20% - Énfasis5 3 2 2" xfId="588" xr:uid="{00000000-0005-0000-0000-000048020000}"/>
    <cellStyle name="20% - Énfasis5 3 2 3" xfId="589" xr:uid="{00000000-0005-0000-0000-000049020000}"/>
    <cellStyle name="20% - Énfasis5 3 2 4" xfId="590" xr:uid="{00000000-0005-0000-0000-00004A020000}"/>
    <cellStyle name="20% - Énfasis5 3 2 5" xfId="591" xr:uid="{00000000-0005-0000-0000-00004B020000}"/>
    <cellStyle name="20% - Énfasis5 3 3" xfId="592" xr:uid="{00000000-0005-0000-0000-00004C020000}"/>
    <cellStyle name="20% - Énfasis5 3 4" xfId="593" xr:uid="{00000000-0005-0000-0000-00004D020000}"/>
    <cellStyle name="20% - Énfasis5 3 5" xfId="594" xr:uid="{00000000-0005-0000-0000-00004E020000}"/>
    <cellStyle name="20% - Énfasis5 3 6" xfId="595" xr:uid="{00000000-0005-0000-0000-00004F020000}"/>
    <cellStyle name="20% - Énfasis5 30" xfId="596" xr:uid="{00000000-0005-0000-0000-000050020000}"/>
    <cellStyle name="20% - Énfasis5 31" xfId="597" xr:uid="{00000000-0005-0000-0000-000051020000}"/>
    <cellStyle name="20% - Énfasis5 32" xfId="598" xr:uid="{00000000-0005-0000-0000-000052020000}"/>
    <cellStyle name="20% - Énfasis5 4" xfId="599" xr:uid="{00000000-0005-0000-0000-000053020000}"/>
    <cellStyle name="20% - Énfasis5 4 2" xfId="600" xr:uid="{00000000-0005-0000-0000-000054020000}"/>
    <cellStyle name="20% - Énfasis5 4 2 2" xfId="601" xr:uid="{00000000-0005-0000-0000-000055020000}"/>
    <cellStyle name="20% - Énfasis5 4 2 3" xfId="602" xr:uid="{00000000-0005-0000-0000-000056020000}"/>
    <cellStyle name="20% - Énfasis5 4 2 4" xfId="603" xr:uid="{00000000-0005-0000-0000-000057020000}"/>
    <cellStyle name="20% - Énfasis5 4 2 5" xfId="604" xr:uid="{00000000-0005-0000-0000-000058020000}"/>
    <cellStyle name="20% - Énfasis5 4 3" xfId="605" xr:uid="{00000000-0005-0000-0000-000059020000}"/>
    <cellStyle name="20% - Énfasis5 4 4" xfId="606" xr:uid="{00000000-0005-0000-0000-00005A020000}"/>
    <cellStyle name="20% - Énfasis5 4 5" xfId="607" xr:uid="{00000000-0005-0000-0000-00005B020000}"/>
    <cellStyle name="20% - Énfasis5 4 6" xfId="608" xr:uid="{00000000-0005-0000-0000-00005C020000}"/>
    <cellStyle name="20% - Énfasis5 5" xfId="609" xr:uid="{00000000-0005-0000-0000-00005D020000}"/>
    <cellStyle name="20% - Énfasis5 5 2" xfId="610" xr:uid="{00000000-0005-0000-0000-00005E020000}"/>
    <cellStyle name="20% - Énfasis5 5 2 2" xfId="611" xr:uid="{00000000-0005-0000-0000-00005F020000}"/>
    <cellStyle name="20% - Énfasis5 5 2 3" xfId="612" xr:uid="{00000000-0005-0000-0000-000060020000}"/>
    <cellStyle name="20% - Énfasis5 5 2 4" xfId="613" xr:uid="{00000000-0005-0000-0000-000061020000}"/>
    <cellStyle name="20% - Énfasis5 5 2 5" xfId="614" xr:uid="{00000000-0005-0000-0000-000062020000}"/>
    <cellStyle name="20% - Énfasis5 5 3" xfId="615" xr:uid="{00000000-0005-0000-0000-000063020000}"/>
    <cellStyle name="20% - Énfasis5 5 4" xfId="616" xr:uid="{00000000-0005-0000-0000-000064020000}"/>
    <cellStyle name="20% - Énfasis5 5 5" xfId="617" xr:uid="{00000000-0005-0000-0000-000065020000}"/>
    <cellStyle name="20% - Énfasis5 5 6" xfId="618" xr:uid="{00000000-0005-0000-0000-000066020000}"/>
    <cellStyle name="20% - Énfasis5 6" xfId="619" xr:uid="{00000000-0005-0000-0000-000067020000}"/>
    <cellStyle name="20% - Énfasis5 6 2" xfId="620" xr:uid="{00000000-0005-0000-0000-000068020000}"/>
    <cellStyle name="20% - Énfasis5 6 2 2" xfId="621" xr:uid="{00000000-0005-0000-0000-000069020000}"/>
    <cellStyle name="20% - Énfasis5 6 2 3" xfId="622" xr:uid="{00000000-0005-0000-0000-00006A020000}"/>
    <cellStyle name="20% - Énfasis5 6 2 4" xfId="623" xr:uid="{00000000-0005-0000-0000-00006B020000}"/>
    <cellStyle name="20% - Énfasis5 6 2 5" xfId="624" xr:uid="{00000000-0005-0000-0000-00006C020000}"/>
    <cellStyle name="20% - Énfasis5 6 3" xfId="625" xr:uid="{00000000-0005-0000-0000-00006D020000}"/>
    <cellStyle name="20% - Énfasis5 6 4" xfId="626" xr:uid="{00000000-0005-0000-0000-00006E020000}"/>
    <cellStyle name="20% - Énfasis5 6 5" xfId="627" xr:uid="{00000000-0005-0000-0000-00006F020000}"/>
    <cellStyle name="20% - Énfasis5 6 6" xfId="628" xr:uid="{00000000-0005-0000-0000-000070020000}"/>
    <cellStyle name="20% - Énfasis5 7" xfId="629" xr:uid="{00000000-0005-0000-0000-000071020000}"/>
    <cellStyle name="20% - Énfasis5 7 2" xfId="630" xr:uid="{00000000-0005-0000-0000-000072020000}"/>
    <cellStyle name="20% - Énfasis5 7 2 2" xfId="631" xr:uid="{00000000-0005-0000-0000-000073020000}"/>
    <cellStyle name="20% - Énfasis5 7 2 3" xfId="632" xr:uid="{00000000-0005-0000-0000-000074020000}"/>
    <cellStyle name="20% - Énfasis5 7 2 4" xfId="633" xr:uid="{00000000-0005-0000-0000-000075020000}"/>
    <cellStyle name="20% - Énfasis5 7 2 5" xfId="634" xr:uid="{00000000-0005-0000-0000-000076020000}"/>
    <cellStyle name="20% - Énfasis5 7 3" xfId="635" xr:uid="{00000000-0005-0000-0000-000077020000}"/>
    <cellStyle name="20% - Énfasis5 7 4" xfId="636" xr:uid="{00000000-0005-0000-0000-000078020000}"/>
    <cellStyle name="20% - Énfasis5 7 5" xfId="637" xr:uid="{00000000-0005-0000-0000-000079020000}"/>
    <cellStyle name="20% - Énfasis5 7 6" xfId="638" xr:uid="{00000000-0005-0000-0000-00007A020000}"/>
    <cellStyle name="20% - Énfasis5 8" xfId="639" xr:uid="{00000000-0005-0000-0000-00007B020000}"/>
    <cellStyle name="20% - Énfasis5 8 2" xfId="640" xr:uid="{00000000-0005-0000-0000-00007C020000}"/>
    <cellStyle name="20% - Énfasis5 8 2 2" xfId="641" xr:uid="{00000000-0005-0000-0000-00007D020000}"/>
    <cellStyle name="20% - Énfasis5 8 2 3" xfId="642" xr:uid="{00000000-0005-0000-0000-00007E020000}"/>
    <cellStyle name="20% - Énfasis5 8 2 4" xfId="643" xr:uid="{00000000-0005-0000-0000-00007F020000}"/>
    <cellStyle name="20% - Énfasis5 8 2 5" xfId="644" xr:uid="{00000000-0005-0000-0000-000080020000}"/>
    <cellStyle name="20% - Énfasis5 8 3" xfId="645" xr:uid="{00000000-0005-0000-0000-000081020000}"/>
    <cellStyle name="20% - Énfasis5 8 4" xfId="646" xr:uid="{00000000-0005-0000-0000-000082020000}"/>
    <cellStyle name="20% - Énfasis5 8 5" xfId="647" xr:uid="{00000000-0005-0000-0000-000083020000}"/>
    <cellStyle name="20% - Énfasis5 8 6" xfId="648" xr:uid="{00000000-0005-0000-0000-000084020000}"/>
    <cellStyle name="20% - Énfasis5 9" xfId="649" xr:uid="{00000000-0005-0000-0000-000085020000}"/>
    <cellStyle name="20% - Énfasis5 9 2" xfId="650" xr:uid="{00000000-0005-0000-0000-000086020000}"/>
    <cellStyle name="20% - Énfasis5 9 3" xfId="651" xr:uid="{00000000-0005-0000-0000-000087020000}"/>
    <cellStyle name="20% - Énfasis5 9 4" xfId="652" xr:uid="{00000000-0005-0000-0000-000088020000}"/>
    <cellStyle name="20% - Énfasis5 9 5" xfId="653" xr:uid="{00000000-0005-0000-0000-000089020000}"/>
    <cellStyle name="20% - Énfasis6 10" xfId="654" xr:uid="{00000000-0005-0000-0000-00008A020000}"/>
    <cellStyle name="20% - Énfasis6 10 2" xfId="655" xr:uid="{00000000-0005-0000-0000-00008B020000}"/>
    <cellStyle name="20% - Énfasis6 10 3" xfId="656" xr:uid="{00000000-0005-0000-0000-00008C020000}"/>
    <cellStyle name="20% - Énfasis6 10 4" xfId="657" xr:uid="{00000000-0005-0000-0000-00008D020000}"/>
    <cellStyle name="20% - Énfasis6 10 5" xfId="658" xr:uid="{00000000-0005-0000-0000-00008E020000}"/>
    <cellStyle name="20% - Énfasis6 11" xfId="659" xr:uid="{00000000-0005-0000-0000-00008F020000}"/>
    <cellStyle name="20% - Énfasis6 11 2" xfId="660" xr:uid="{00000000-0005-0000-0000-000090020000}"/>
    <cellStyle name="20% - Énfasis6 11 3" xfId="661" xr:uid="{00000000-0005-0000-0000-000091020000}"/>
    <cellStyle name="20% - Énfasis6 11 4" xfId="662" xr:uid="{00000000-0005-0000-0000-000092020000}"/>
    <cellStyle name="20% - Énfasis6 11 5" xfId="663" xr:uid="{00000000-0005-0000-0000-000093020000}"/>
    <cellStyle name="20% - Énfasis6 12" xfId="664" xr:uid="{00000000-0005-0000-0000-000094020000}"/>
    <cellStyle name="20% - Énfasis6 12 2" xfId="665" xr:uid="{00000000-0005-0000-0000-000095020000}"/>
    <cellStyle name="20% - Énfasis6 12 3" xfId="666" xr:uid="{00000000-0005-0000-0000-000096020000}"/>
    <cellStyle name="20% - Énfasis6 12 4" xfId="667" xr:uid="{00000000-0005-0000-0000-000097020000}"/>
    <cellStyle name="20% - Énfasis6 12 5" xfId="668" xr:uid="{00000000-0005-0000-0000-000098020000}"/>
    <cellStyle name="20% - Énfasis6 13" xfId="669" xr:uid="{00000000-0005-0000-0000-000099020000}"/>
    <cellStyle name="20% - Énfasis6 13 2" xfId="670" xr:uid="{00000000-0005-0000-0000-00009A020000}"/>
    <cellStyle name="20% - Énfasis6 13 3" xfId="671" xr:uid="{00000000-0005-0000-0000-00009B020000}"/>
    <cellStyle name="20% - Énfasis6 13 4" xfId="672" xr:uid="{00000000-0005-0000-0000-00009C020000}"/>
    <cellStyle name="20% - Énfasis6 13 5" xfId="673" xr:uid="{00000000-0005-0000-0000-00009D020000}"/>
    <cellStyle name="20% - Énfasis6 14" xfId="674" xr:uid="{00000000-0005-0000-0000-00009E020000}"/>
    <cellStyle name="20% - Énfasis6 14 2" xfId="675" xr:uid="{00000000-0005-0000-0000-00009F020000}"/>
    <cellStyle name="20% - Énfasis6 14 3" xfId="676" xr:uid="{00000000-0005-0000-0000-0000A0020000}"/>
    <cellStyle name="20% - Énfasis6 14 4" xfId="677" xr:uid="{00000000-0005-0000-0000-0000A1020000}"/>
    <cellStyle name="20% - Énfasis6 14 5" xfId="678" xr:uid="{00000000-0005-0000-0000-0000A2020000}"/>
    <cellStyle name="20% - Énfasis6 15" xfId="679" xr:uid="{00000000-0005-0000-0000-0000A3020000}"/>
    <cellStyle name="20% - Énfasis6 15 2" xfId="680" xr:uid="{00000000-0005-0000-0000-0000A4020000}"/>
    <cellStyle name="20% - Énfasis6 15 3" xfId="681" xr:uid="{00000000-0005-0000-0000-0000A5020000}"/>
    <cellStyle name="20% - Énfasis6 15 4" xfId="682" xr:uid="{00000000-0005-0000-0000-0000A6020000}"/>
    <cellStyle name="20% - Énfasis6 15 5" xfId="683" xr:uid="{00000000-0005-0000-0000-0000A7020000}"/>
    <cellStyle name="20% - Énfasis6 16" xfId="684" xr:uid="{00000000-0005-0000-0000-0000A8020000}"/>
    <cellStyle name="20% - Énfasis6 16 2" xfId="685" xr:uid="{00000000-0005-0000-0000-0000A9020000}"/>
    <cellStyle name="20% - Énfasis6 16 3" xfId="686" xr:uid="{00000000-0005-0000-0000-0000AA020000}"/>
    <cellStyle name="20% - Énfasis6 16 4" xfId="687" xr:uid="{00000000-0005-0000-0000-0000AB020000}"/>
    <cellStyle name="20% - Énfasis6 16 5" xfId="688" xr:uid="{00000000-0005-0000-0000-0000AC020000}"/>
    <cellStyle name="20% - Énfasis6 17" xfId="689" xr:uid="{00000000-0005-0000-0000-0000AD020000}"/>
    <cellStyle name="20% - Énfasis6 17 2" xfId="690" xr:uid="{00000000-0005-0000-0000-0000AE020000}"/>
    <cellStyle name="20% - Énfasis6 17 3" xfId="691" xr:uid="{00000000-0005-0000-0000-0000AF020000}"/>
    <cellStyle name="20% - Énfasis6 17 4" xfId="692" xr:uid="{00000000-0005-0000-0000-0000B0020000}"/>
    <cellStyle name="20% - Énfasis6 17 5" xfId="693" xr:uid="{00000000-0005-0000-0000-0000B1020000}"/>
    <cellStyle name="20% - Énfasis6 18" xfId="694" xr:uid="{00000000-0005-0000-0000-0000B2020000}"/>
    <cellStyle name="20% - Énfasis6 19" xfId="695" xr:uid="{00000000-0005-0000-0000-0000B3020000}"/>
    <cellStyle name="20% - Énfasis6 2" xfId="696" xr:uid="{00000000-0005-0000-0000-0000B4020000}"/>
    <cellStyle name="20% - Énfasis6 2 2" xfId="697" xr:uid="{00000000-0005-0000-0000-0000B5020000}"/>
    <cellStyle name="20% - Énfasis6 2 2 2" xfId="698" xr:uid="{00000000-0005-0000-0000-0000B6020000}"/>
    <cellStyle name="20% - Énfasis6 2 2 3" xfId="699" xr:uid="{00000000-0005-0000-0000-0000B7020000}"/>
    <cellStyle name="20% - Énfasis6 2 2 4" xfId="700" xr:uid="{00000000-0005-0000-0000-0000B8020000}"/>
    <cellStyle name="20% - Énfasis6 2 2 5" xfId="701" xr:uid="{00000000-0005-0000-0000-0000B9020000}"/>
    <cellStyle name="20% - Énfasis6 2 3" xfId="702" xr:uid="{00000000-0005-0000-0000-0000BA020000}"/>
    <cellStyle name="20% - Énfasis6 2 4" xfId="703" xr:uid="{00000000-0005-0000-0000-0000BB020000}"/>
    <cellStyle name="20% - Énfasis6 2 5" xfId="704" xr:uid="{00000000-0005-0000-0000-0000BC020000}"/>
    <cellStyle name="20% - Énfasis6 2 6" xfId="705" xr:uid="{00000000-0005-0000-0000-0000BD020000}"/>
    <cellStyle name="20% - Énfasis6 20" xfId="706" xr:uid="{00000000-0005-0000-0000-0000BE020000}"/>
    <cellStyle name="20% - Énfasis6 21" xfId="707" xr:uid="{00000000-0005-0000-0000-0000BF020000}"/>
    <cellStyle name="20% - Énfasis6 22" xfId="708" xr:uid="{00000000-0005-0000-0000-0000C0020000}"/>
    <cellStyle name="20% - Énfasis6 23" xfId="709" xr:uid="{00000000-0005-0000-0000-0000C1020000}"/>
    <cellStyle name="20% - Énfasis6 24" xfId="710" xr:uid="{00000000-0005-0000-0000-0000C2020000}"/>
    <cellStyle name="20% - Énfasis6 25" xfId="711" xr:uid="{00000000-0005-0000-0000-0000C3020000}"/>
    <cellStyle name="20% - Énfasis6 26" xfId="712" xr:uid="{00000000-0005-0000-0000-0000C4020000}"/>
    <cellStyle name="20% - Énfasis6 27" xfId="713" xr:uid="{00000000-0005-0000-0000-0000C5020000}"/>
    <cellStyle name="20% - Énfasis6 28" xfId="714" xr:uid="{00000000-0005-0000-0000-0000C6020000}"/>
    <cellStyle name="20% - Énfasis6 29" xfId="715" xr:uid="{00000000-0005-0000-0000-0000C7020000}"/>
    <cellStyle name="20% - Énfasis6 3" xfId="716" xr:uid="{00000000-0005-0000-0000-0000C8020000}"/>
    <cellStyle name="20% - Énfasis6 3 2" xfId="717" xr:uid="{00000000-0005-0000-0000-0000C9020000}"/>
    <cellStyle name="20% - Énfasis6 3 2 2" xfId="718" xr:uid="{00000000-0005-0000-0000-0000CA020000}"/>
    <cellStyle name="20% - Énfasis6 3 2 3" xfId="719" xr:uid="{00000000-0005-0000-0000-0000CB020000}"/>
    <cellStyle name="20% - Énfasis6 3 2 4" xfId="720" xr:uid="{00000000-0005-0000-0000-0000CC020000}"/>
    <cellStyle name="20% - Énfasis6 3 2 5" xfId="721" xr:uid="{00000000-0005-0000-0000-0000CD020000}"/>
    <cellStyle name="20% - Énfasis6 3 3" xfId="722" xr:uid="{00000000-0005-0000-0000-0000CE020000}"/>
    <cellStyle name="20% - Énfasis6 3 4" xfId="723" xr:uid="{00000000-0005-0000-0000-0000CF020000}"/>
    <cellStyle name="20% - Énfasis6 3 5" xfId="724" xr:uid="{00000000-0005-0000-0000-0000D0020000}"/>
    <cellStyle name="20% - Énfasis6 3 6" xfId="725" xr:uid="{00000000-0005-0000-0000-0000D1020000}"/>
    <cellStyle name="20% - Énfasis6 30" xfId="726" xr:uid="{00000000-0005-0000-0000-0000D2020000}"/>
    <cellStyle name="20% - Énfasis6 31" xfId="727" xr:uid="{00000000-0005-0000-0000-0000D3020000}"/>
    <cellStyle name="20% - Énfasis6 32" xfId="728" xr:uid="{00000000-0005-0000-0000-0000D4020000}"/>
    <cellStyle name="20% - Énfasis6 4" xfId="729" xr:uid="{00000000-0005-0000-0000-0000D5020000}"/>
    <cellStyle name="20% - Énfasis6 4 2" xfId="730" xr:uid="{00000000-0005-0000-0000-0000D6020000}"/>
    <cellStyle name="20% - Énfasis6 4 2 2" xfId="731" xr:uid="{00000000-0005-0000-0000-0000D7020000}"/>
    <cellStyle name="20% - Énfasis6 4 2 3" xfId="732" xr:uid="{00000000-0005-0000-0000-0000D8020000}"/>
    <cellStyle name="20% - Énfasis6 4 2 4" xfId="733" xr:uid="{00000000-0005-0000-0000-0000D9020000}"/>
    <cellStyle name="20% - Énfasis6 4 2 5" xfId="734" xr:uid="{00000000-0005-0000-0000-0000DA020000}"/>
    <cellStyle name="20% - Énfasis6 4 3" xfId="735" xr:uid="{00000000-0005-0000-0000-0000DB020000}"/>
    <cellStyle name="20% - Énfasis6 4 4" xfId="736" xr:uid="{00000000-0005-0000-0000-0000DC020000}"/>
    <cellStyle name="20% - Énfasis6 4 5" xfId="737" xr:uid="{00000000-0005-0000-0000-0000DD020000}"/>
    <cellStyle name="20% - Énfasis6 4 6" xfId="738" xr:uid="{00000000-0005-0000-0000-0000DE020000}"/>
    <cellStyle name="20% - Énfasis6 5" xfId="739" xr:uid="{00000000-0005-0000-0000-0000DF020000}"/>
    <cellStyle name="20% - Énfasis6 5 2" xfId="740" xr:uid="{00000000-0005-0000-0000-0000E0020000}"/>
    <cellStyle name="20% - Énfasis6 5 2 2" xfId="741" xr:uid="{00000000-0005-0000-0000-0000E1020000}"/>
    <cellStyle name="20% - Énfasis6 5 2 3" xfId="742" xr:uid="{00000000-0005-0000-0000-0000E2020000}"/>
    <cellStyle name="20% - Énfasis6 5 2 4" xfId="743" xr:uid="{00000000-0005-0000-0000-0000E3020000}"/>
    <cellStyle name="20% - Énfasis6 5 2 5" xfId="744" xr:uid="{00000000-0005-0000-0000-0000E4020000}"/>
    <cellStyle name="20% - Énfasis6 5 3" xfId="745" xr:uid="{00000000-0005-0000-0000-0000E5020000}"/>
    <cellStyle name="20% - Énfasis6 5 4" xfId="746" xr:uid="{00000000-0005-0000-0000-0000E6020000}"/>
    <cellStyle name="20% - Énfasis6 5 5" xfId="747" xr:uid="{00000000-0005-0000-0000-0000E7020000}"/>
    <cellStyle name="20% - Énfasis6 5 6" xfId="748" xr:uid="{00000000-0005-0000-0000-0000E8020000}"/>
    <cellStyle name="20% - Énfasis6 6" xfId="749" xr:uid="{00000000-0005-0000-0000-0000E9020000}"/>
    <cellStyle name="20% - Énfasis6 6 2" xfId="750" xr:uid="{00000000-0005-0000-0000-0000EA020000}"/>
    <cellStyle name="20% - Énfasis6 6 2 2" xfId="751" xr:uid="{00000000-0005-0000-0000-0000EB020000}"/>
    <cellStyle name="20% - Énfasis6 6 2 3" xfId="752" xr:uid="{00000000-0005-0000-0000-0000EC020000}"/>
    <cellStyle name="20% - Énfasis6 6 2 4" xfId="753" xr:uid="{00000000-0005-0000-0000-0000ED020000}"/>
    <cellStyle name="20% - Énfasis6 6 2 5" xfId="754" xr:uid="{00000000-0005-0000-0000-0000EE020000}"/>
    <cellStyle name="20% - Énfasis6 6 3" xfId="755" xr:uid="{00000000-0005-0000-0000-0000EF020000}"/>
    <cellStyle name="20% - Énfasis6 6 4" xfId="756" xr:uid="{00000000-0005-0000-0000-0000F0020000}"/>
    <cellStyle name="20% - Énfasis6 6 5" xfId="757" xr:uid="{00000000-0005-0000-0000-0000F1020000}"/>
    <cellStyle name="20% - Énfasis6 6 6" xfId="758" xr:uid="{00000000-0005-0000-0000-0000F2020000}"/>
    <cellStyle name="20% - Énfasis6 7" xfId="759" xr:uid="{00000000-0005-0000-0000-0000F3020000}"/>
    <cellStyle name="20% - Énfasis6 7 2" xfId="760" xr:uid="{00000000-0005-0000-0000-0000F4020000}"/>
    <cellStyle name="20% - Énfasis6 7 2 2" xfId="761" xr:uid="{00000000-0005-0000-0000-0000F5020000}"/>
    <cellStyle name="20% - Énfasis6 7 2 3" xfId="762" xr:uid="{00000000-0005-0000-0000-0000F6020000}"/>
    <cellStyle name="20% - Énfasis6 7 2 4" xfId="763" xr:uid="{00000000-0005-0000-0000-0000F7020000}"/>
    <cellStyle name="20% - Énfasis6 7 2 5" xfId="764" xr:uid="{00000000-0005-0000-0000-0000F8020000}"/>
    <cellStyle name="20% - Énfasis6 7 3" xfId="765" xr:uid="{00000000-0005-0000-0000-0000F9020000}"/>
    <cellStyle name="20% - Énfasis6 7 4" xfId="766" xr:uid="{00000000-0005-0000-0000-0000FA020000}"/>
    <cellStyle name="20% - Énfasis6 7 5" xfId="767" xr:uid="{00000000-0005-0000-0000-0000FB020000}"/>
    <cellStyle name="20% - Énfasis6 7 6" xfId="768" xr:uid="{00000000-0005-0000-0000-0000FC020000}"/>
    <cellStyle name="20% - Énfasis6 8" xfId="769" xr:uid="{00000000-0005-0000-0000-0000FD020000}"/>
    <cellStyle name="20% - Énfasis6 8 2" xfId="770" xr:uid="{00000000-0005-0000-0000-0000FE020000}"/>
    <cellStyle name="20% - Énfasis6 8 2 2" xfId="771" xr:uid="{00000000-0005-0000-0000-0000FF020000}"/>
    <cellStyle name="20% - Énfasis6 8 2 3" xfId="772" xr:uid="{00000000-0005-0000-0000-000000030000}"/>
    <cellStyle name="20% - Énfasis6 8 2 4" xfId="773" xr:uid="{00000000-0005-0000-0000-000001030000}"/>
    <cellStyle name="20% - Énfasis6 8 2 5" xfId="774" xr:uid="{00000000-0005-0000-0000-000002030000}"/>
    <cellStyle name="20% - Énfasis6 8 3" xfId="775" xr:uid="{00000000-0005-0000-0000-000003030000}"/>
    <cellStyle name="20% - Énfasis6 8 4" xfId="776" xr:uid="{00000000-0005-0000-0000-000004030000}"/>
    <cellStyle name="20% - Énfasis6 8 5" xfId="777" xr:uid="{00000000-0005-0000-0000-000005030000}"/>
    <cellStyle name="20% - Énfasis6 8 6" xfId="778" xr:uid="{00000000-0005-0000-0000-000006030000}"/>
    <cellStyle name="20% - Énfasis6 9" xfId="779" xr:uid="{00000000-0005-0000-0000-000007030000}"/>
    <cellStyle name="20% - Énfasis6 9 2" xfId="780" xr:uid="{00000000-0005-0000-0000-000008030000}"/>
    <cellStyle name="20% - Énfasis6 9 3" xfId="781" xr:uid="{00000000-0005-0000-0000-000009030000}"/>
    <cellStyle name="20% - Énfasis6 9 4" xfId="782" xr:uid="{00000000-0005-0000-0000-00000A030000}"/>
    <cellStyle name="20% - Énfasis6 9 5" xfId="783" xr:uid="{00000000-0005-0000-0000-00000B030000}"/>
    <cellStyle name="40% - Énfasis1 10" xfId="784" xr:uid="{00000000-0005-0000-0000-00000C030000}"/>
    <cellStyle name="40% - Énfasis1 10 2" xfId="785" xr:uid="{00000000-0005-0000-0000-00000D030000}"/>
    <cellStyle name="40% - Énfasis1 10 3" xfId="786" xr:uid="{00000000-0005-0000-0000-00000E030000}"/>
    <cellStyle name="40% - Énfasis1 10 4" xfId="787" xr:uid="{00000000-0005-0000-0000-00000F030000}"/>
    <cellStyle name="40% - Énfasis1 10 5" xfId="788" xr:uid="{00000000-0005-0000-0000-000010030000}"/>
    <cellStyle name="40% - Énfasis1 11" xfId="789" xr:uid="{00000000-0005-0000-0000-000011030000}"/>
    <cellStyle name="40% - Énfasis1 11 2" xfId="790" xr:uid="{00000000-0005-0000-0000-000012030000}"/>
    <cellStyle name="40% - Énfasis1 11 3" xfId="791" xr:uid="{00000000-0005-0000-0000-000013030000}"/>
    <cellStyle name="40% - Énfasis1 11 4" xfId="792" xr:uid="{00000000-0005-0000-0000-000014030000}"/>
    <cellStyle name="40% - Énfasis1 11 5" xfId="793" xr:uid="{00000000-0005-0000-0000-000015030000}"/>
    <cellStyle name="40% - Énfasis1 12" xfId="794" xr:uid="{00000000-0005-0000-0000-000016030000}"/>
    <cellStyle name="40% - Énfasis1 12 2" xfId="795" xr:uid="{00000000-0005-0000-0000-000017030000}"/>
    <cellStyle name="40% - Énfasis1 12 3" xfId="796" xr:uid="{00000000-0005-0000-0000-000018030000}"/>
    <cellStyle name="40% - Énfasis1 12 4" xfId="797" xr:uid="{00000000-0005-0000-0000-000019030000}"/>
    <cellStyle name="40% - Énfasis1 12 5" xfId="798" xr:uid="{00000000-0005-0000-0000-00001A030000}"/>
    <cellStyle name="40% - Énfasis1 13" xfId="799" xr:uid="{00000000-0005-0000-0000-00001B030000}"/>
    <cellStyle name="40% - Énfasis1 13 2" xfId="800" xr:uid="{00000000-0005-0000-0000-00001C030000}"/>
    <cellStyle name="40% - Énfasis1 13 3" xfId="801" xr:uid="{00000000-0005-0000-0000-00001D030000}"/>
    <cellStyle name="40% - Énfasis1 13 4" xfId="802" xr:uid="{00000000-0005-0000-0000-00001E030000}"/>
    <cellStyle name="40% - Énfasis1 13 5" xfId="803" xr:uid="{00000000-0005-0000-0000-00001F030000}"/>
    <cellStyle name="40% - Énfasis1 14" xfId="804" xr:uid="{00000000-0005-0000-0000-000020030000}"/>
    <cellStyle name="40% - Énfasis1 14 2" xfId="805" xr:uid="{00000000-0005-0000-0000-000021030000}"/>
    <cellStyle name="40% - Énfasis1 14 3" xfId="806" xr:uid="{00000000-0005-0000-0000-000022030000}"/>
    <cellStyle name="40% - Énfasis1 14 4" xfId="807" xr:uid="{00000000-0005-0000-0000-000023030000}"/>
    <cellStyle name="40% - Énfasis1 14 5" xfId="808" xr:uid="{00000000-0005-0000-0000-000024030000}"/>
    <cellStyle name="40% - Énfasis1 15" xfId="809" xr:uid="{00000000-0005-0000-0000-000025030000}"/>
    <cellStyle name="40% - Énfasis1 15 2" xfId="810" xr:uid="{00000000-0005-0000-0000-000026030000}"/>
    <cellStyle name="40% - Énfasis1 15 3" xfId="811" xr:uid="{00000000-0005-0000-0000-000027030000}"/>
    <cellStyle name="40% - Énfasis1 15 4" xfId="812" xr:uid="{00000000-0005-0000-0000-000028030000}"/>
    <cellStyle name="40% - Énfasis1 15 5" xfId="813" xr:uid="{00000000-0005-0000-0000-000029030000}"/>
    <cellStyle name="40% - Énfasis1 16" xfId="814" xr:uid="{00000000-0005-0000-0000-00002A030000}"/>
    <cellStyle name="40% - Énfasis1 16 2" xfId="815" xr:uid="{00000000-0005-0000-0000-00002B030000}"/>
    <cellStyle name="40% - Énfasis1 16 3" xfId="816" xr:uid="{00000000-0005-0000-0000-00002C030000}"/>
    <cellStyle name="40% - Énfasis1 16 4" xfId="817" xr:uid="{00000000-0005-0000-0000-00002D030000}"/>
    <cellStyle name="40% - Énfasis1 16 5" xfId="818" xr:uid="{00000000-0005-0000-0000-00002E030000}"/>
    <cellStyle name="40% - Énfasis1 17" xfId="819" xr:uid="{00000000-0005-0000-0000-00002F030000}"/>
    <cellStyle name="40% - Énfasis1 17 2" xfId="820" xr:uid="{00000000-0005-0000-0000-000030030000}"/>
    <cellStyle name="40% - Énfasis1 17 3" xfId="821" xr:uid="{00000000-0005-0000-0000-000031030000}"/>
    <cellStyle name="40% - Énfasis1 17 4" xfId="822" xr:uid="{00000000-0005-0000-0000-000032030000}"/>
    <cellStyle name="40% - Énfasis1 17 5" xfId="823" xr:uid="{00000000-0005-0000-0000-000033030000}"/>
    <cellStyle name="40% - Énfasis1 18" xfId="824" xr:uid="{00000000-0005-0000-0000-000034030000}"/>
    <cellStyle name="40% - Énfasis1 19" xfId="825" xr:uid="{00000000-0005-0000-0000-000035030000}"/>
    <cellStyle name="40% - Énfasis1 2" xfId="826" xr:uid="{00000000-0005-0000-0000-000036030000}"/>
    <cellStyle name="40% - Énfasis1 2 2" xfId="827" xr:uid="{00000000-0005-0000-0000-000037030000}"/>
    <cellStyle name="40% - Énfasis1 2 2 2" xfId="828" xr:uid="{00000000-0005-0000-0000-000038030000}"/>
    <cellStyle name="40% - Énfasis1 2 2 3" xfId="829" xr:uid="{00000000-0005-0000-0000-000039030000}"/>
    <cellStyle name="40% - Énfasis1 2 2 4" xfId="830" xr:uid="{00000000-0005-0000-0000-00003A030000}"/>
    <cellStyle name="40% - Énfasis1 2 2 5" xfId="831" xr:uid="{00000000-0005-0000-0000-00003B030000}"/>
    <cellStyle name="40% - Énfasis1 2 3" xfId="832" xr:uid="{00000000-0005-0000-0000-00003C030000}"/>
    <cellStyle name="40% - Énfasis1 2 4" xfId="833" xr:uid="{00000000-0005-0000-0000-00003D030000}"/>
    <cellStyle name="40% - Énfasis1 2 5" xfId="834" xr:uid="{00000000-0005-0000-0000-00003E030000}"/>
    <cellStyle name="40% - Énfasis1 2 6" xfId="835" xr:uid="{00000000-0005-0000-0000-00003F030000}"/>
    <cellStyle name="40% - Énfasis1 20" xfId="836" xr:uid="{00000000-0005-0000-0000-000040030000}"/>
    <cellStyle name="40% - Énfasis1 21" xfId="837" xr:uid="{00000000-0005-0000-0000-000041030000}"/>
    <cellStyle name="40% - Énfasis1 22" xfId="838" xr:uid="{00000000-0005-0000-0000-000042030000}"/>
    <cellStyle name="40% - Énfasis1 23" xfId="839" xr:uid="{00000000-0005-0000-0000-000043030000}"/>
    <cellStyle name="40% - Énfasis1 24" xfId="840" xr:uid="{00000000-0005-0000-0000-000044030000}"/>
    <cellStyle name="40% - Énfasis1 25" xfId="841" xr:uid="{00000000-0005-0000-0000-000045030000}"/>
    <cellStyle name="40% - Énfasis1 26" xfId="842" xr:uid="{00000000-0005-0000-0000-000046030000}"/>
    <cellStyle name="40% - Énfasis1 27" xfId="843" xr:uid="{00000000-0005-0000-0000-000047030000}"/>
    <cellStyle name="40% - Énfasis1 28" xfId="844" xr:uid="{00000000-0005-0000-0000-000048030000}"/>
    <cellStyle name="40% - Énfasis1 29" xfId="845" xr:uid="{00000000-0005-0000-0000-000049030000}"/>
    <cellStyle name="40% - Énfasis1 3" xfId="846" xr:uid="{00000000-0005-0000-0000-00004A030000}"/>
    <cellStyle name="40% - Énfasis1 3 2" xfId="847" xr:uid="{00000000-0005-0000-0000-00004B030000}"/>
    <cellStyle name="40% - Énfasis1 3 2 2" xfId="848" xr:uid="{00000000-0005-0000-0000-00004C030000}"/>
    <cellStyle name="40% - Énfasis1 3 2 3" xfId="849" xr:uid="{00000000-0005-0000-0000-00004D030000}"/>
    <cellStyle name="40% - Énfasis1 3 2 4" xfId="850" xr:uid="{00000000-0005-0000-0000-00004E030000}"/>
    <cellStyle name="40% - Énfasis1 3 2 5" xfId="851" xr:uid="{00000000-0005-0000-0000-00004F030000}"/>
    <cellStyle name="40% - Énfasis1 3 3" xfId="852" xr:uid="{00000000-0005-0000-0000-000050030000}"/>
    <cellStyle name="40% - Énfasis1 3 4" xfId="853" xr:uid="{00000000-0005-0000-0000-000051030000}"/>
    <cellStyle name="40% - Énfasis1 3 5" xfId="854" xr:uid="{00000000-0005-0000-0000-000052030000}"/>
    <cellStyle name="40% - Énfasis1 3 6" xfId="855" xr:uid="{00000000-0005-0000-0000-000053030000}"/>
    <cellStyle name="40% - Énfasis1 30" xfId="856" xr:uid="{00000000-0005-0000-0000-000054030000}"/>
    <cellStyle name="40% - Énfasis1 31" xfId="857" xr:uid="{00000000-0005-0000-0000-000055030000}"/>
    <cellStyle name="40% - Énfasis1 32" xfId="858" xr:uid="{00000000-0005-0000-0000-000056030000}"/>
    <cellStyle name="40% - Énfasis1 4" xfId="859" xr:uid="{00000000-0005-0000-0000-000057030000}"/>
    <cellStyle name="40% - Énfasis1 4 2" xfId="860" xr:uid="{00000000-0005-0000-0000-000058030000}"/>
    <cellStyle name="40% - Énfasis1 4 2 2" xfId="861" xr:uid="{00000000-0005-0000-0000-000059030000}"/>
    <cellStyle name="40% - Énfasis1 4 2 3" xfId="862" xr:uid="{00000000-0005-0000-0000-00005A030000}"/>
    <cellStyle name="40% - Énfasis1 4 2 4" xfId="863" xr:uid="{00000000-0005-0000-0000-00005B030000}"/>
    <cellStyle name="40% - Énfasis1 4 2 5" xfId="864" xr:uid="{00000000-0005-0000-0000-00005C030000}"/>
    <cellStyle name="40% - Énfasis1 4 3" xfId="865" xr:uid="{00000000-0005-0000-0000-00005D030000}"/>
    <cellStyle name="40% - Énfasis1 4 4" xfId="866" xr:uid="{00000000-0005-0000-0000-00005E030000}"/>
    <cellStyle name="40% - Énfasis1 4 5" xfId="867" xr:uid="{00000000-0005-0000-0000-00005F030000}"/>
    <cellStyle name="40% - Énfasis1 4 6" xfId="868" xr:uid="{00000000-0005-0000-0000-000060030000}"/>
    <cellStyle name="40% - Énfasis1 5" xfId="869" xr:uid="{00000000-0005-0000-0000-000061030000}"/>
    <cellStyle name="40% - Énfasis1 5 2" xfId="870" xr:uid="{00000000-0005-0000-0000-000062030000}"/>
    <cellStyle name="40% - Énfasis1 5 2 2" xfId="871" xr:uid="{00000000-0005-0000-0000-000063030000}"/>
    <cellStyle name="40% - Énfasis1 5 2 3" xfId="872" xr:uid="{00000000-0005-0000-0000-000064030000}"/>
    <cellStyle name="40% - Énfasis1 5 2 4" xfId="873" xr:uid="{00000000-0005-0000-0000-000065030000}"/>
    <cellStyle name="40% - Énfasis1 5 2 5" xfId="874" xr:uid="{00000000-0005-0000-0000-000066030000}"/>
    <cellStyle name="40% - Énfasis1 5 3" xfId="875" xr:uid="{00000000-0005-0000-0000-000067030000}"/>
    <cellStyle name="40% - Énfasis1 5 4" xfId="876" xr:uid="{00000000-0005-0000-0000-000068030000}"/>
    <cellStyle name="40% - Énfasis1 5 5" xfId="877" xr:uid="{00000000-0005-0000-0000-000069030000}"/>
    <cellStyle name="40% - Énfasis1 5 6" xfId="878" xr:uid="{00000000-0005-0000-0000-00006A030000}"/>
    <cellStyle name="40% - Énfasis1 6" xfId="879" xr:uid="{00000000-0005-0000-0000-00006B030000}"/>
    <cellStyle name="40% - Énfasis1 6 2" xfId="880" xr:uid="{00000000-0005-0000-0000-00006C030000}"/>
    <cellStyle name="40% - Énfasis1 6 2 2" xfId="881" xr:uid="{00000000-0005-0000-0000-00006D030000}"/>
    <cellStyle name="40% - Énfasis1 6 2 3" xfId="882" xr:uid="{00000000-0005-0000-0000-00006E030000}"/>
    <cellStyle name="40% - Énfasis1 6 2 4" xfId="883" xr:uid="{00000000-0005-0000-0000-00006F030000}"/>
    <cellStyle name="40% - Énfasis1 6 2 5" xfId="884" xr:uid="{00000000-0005-0000-0000-000070030000}"/>
    <cellStyle name="40% - Énfasis1 6 3" xfId="885" xr:uid="{00000000-0005-0000-0000-000071030000}"/>
    <cellStyle name="40% - Énfasis1 6 4" xfId="886" xr:uid="{00000000-0005-0000-0000-000072030000}"/>
    <cellStyle name="40% - Énfasis1 6 5" xfId="887" xr:uid="{00000000-0005-0000-0000-000073030000}"/>
    <cellStyle name="40% - Énfasis1 6 6" xfId="888" xr:uid="{00000000-0005-0000-0000-000074030000}"/>
    <cellStyle name="40% - Énfasis1 7" xfId="889" xr:uid="{00000000-0005-0000-0000-000075030000}"/>
    <cellStyle name="40% - Énfasis1 7 2" xfId="890" xr:uid="{00000000-0005-0000-0000-000076030000}"/>
    <cellStyle name="40% - Énfasis1 7 2 2" xfId="891" xr:uid="{00000000-0005-0000-0000-000077030000}"/>
    <cellStyle name="40% - Énfasis1 7 2 3" xfId="892" xr:uid="{00000000-0005-0000-0000-000078030000}"/>
    <cellStyle name="40% - Énfasis1 7 2 4" xfId="893" xr:uid="{00000000-0005-0000-0000-000079030000}"/>
    <cellStyle name="40% - Énfasis1 7 2 5" xfId="894" xr:uid="{00000000-0005-0000-0000-00007A030000}"/>
    <cellStyle name="40% - Énfasis1 7 3" xfId="895" xr:uid="{00000000-0005-0000-0000-00007B030000}"/>
    <cellStyle name="40% - Énfasis1 7 4" xfId="896" xr:uid="{00000000-0005-0000-0000-00007C030000}"/>
    <cellStyle name="40% - Énfasis1 7 5" xfId="897" xr:uid="{00000000-0005-0000-0000-00007D030000}"/>
    <cellStyle name="40% - Énfasis1 7 6" xfId="898" xr:uid="{00000000-0005-0000-0000-00007E030000}"/>
    <cellStyle name="40% - Énfasis1 8" xfId="899" xr:uid="{00000000-0005-0000-0000-00007F030000}"/>
    <cellStyle name="40% - Énfasis1 8 2" xfId="900" xr:uid="{00000000-0005-0000-0000-000080030000}"/>
    <cellStyle name="40% - Énfasis1 8 2 2" xfId="901" xr:uid="{00000000-0005-0000-0000-000081030000}"/>
    <cellStyle name="40% - Énfasis1 8 2 3" xfId="902" xr:uid="{00000000-0005-0000-0000-000082030000}"/>
    <cellStyle name="40% - Énfasis1 8 2 4" xfId="903" xr:uid="{00000000-0005-0000-0000-000083030000}"/>
    <cellStyle name="40% - Énfasis1 8 2 5" xfId="904" xr:uid="{00000000-0005-0000-0000-000084030000}"/>
    <cellStyle name="40% - Énfasis1 8 3" xfId="905" xr:uid="{00000000-0005-0000-0000-000085030000}"/>
    <cellStyle name="40% - Énfasis1 8 4" xfId="906" xr:uid="{00000000-0005-0000-0000-000086030000}"/>
    <cellStyle name="40% - Énfasis1 8 5" xfId="907" xr:uid="{00000000-0005-0000-0000-000087030000}"/>
    <cellStyle name="40% - Énfasis1 8 6" xfId="908" xr:uid="{00000000-0005-0000-0000-000088030000}"/>
    <cellStyle name="40% - Énfasis1 9" xfId="909" xr:uid="{00000000-0005-0000-0000-000089030000}"/>
    <cellStyle name="40% - Énfasis1 9 2" xfId="910" xr:uid="{00000000-0005-0000-0000-00008A030000}"/>
    <cellStyle name="40% - Énfasis1 9 3" xfId="911" xr:uid="{00000000-0005-0000-0000-00008B030000}"/>
    <cellStyle name="40% - Énfasis1 9 4" xfId="912" xr:uid="{00000000-0005-0000-0000-00008C030000}"/>
    <cellStyle name="40% - Énfasis1 9 5" xfId="913" xr:uid="{00000000-0005-0000-0000-00008D030000}"/>
    <cellStyle name="40% - Énfasis2 10" xfId="914" xr:uid="{00000000-0005-0000-0000-00008E030000}"/>
    <cellStyle name="40% - Énfasis2 10 2" xfId="915" xr:uid="{00000000-0005-0000-0000-00008F030000}"/>
    <cellStyle name="40% - Énfasis2 10 3" xfId="916" xr:uid="{00000000-0005-0000-0000-000090030000}"/>
    <cellStyle name="40% - Énfasis2 10 4" xfId="917" xr:uid="{00000000-0005-0000-0000-000091030000}"/>
    <cellStyle name="40% - Énfasis2 10 5" xfId="918" xr:uid="{00000000-0005-0000-0000-000092030000}"/>
    <cellStyle name="40% - Énfasis2 11" xfId="919" xr:uid="{00000000-0005-0000-0000-000093030000}"/>
    <cellStyle name="40% - Énfasis2 11 2" xfId="920" xr:uid="{00000000-0005-0000-0000-000094030000}"/>
    <cellStyle name="40% - Énfasis2 11 3" xfId="921" xr:uid="{00000000-0005-0000-0000-000095030000}"/>
    <cellStyle name="40% - Énfasis2 11 4" xfId="922" xr:uid="{00000000-0005-0000-0000-000096030000}"/>
    <cellStyle name="40% - Énfasis2 11 5" xfId="923" xr:uid="{00000000-0005-0000-0000-000097030000}"/>
    <cellStyle name="40% - Énfasis2 12" xfId="924" xr:uid="{00000000-0005-0000-0000-000098030000}"/>
    <cellStyle name="40% - Énfasis2 12 2" xfId="925" xr:uid="{00000000-0005-0000-0000-000099030000}"/>
    <cellStyle name="40% - Énfasis2 12 3" xfId="926" xr:uid="{00000000-0005-0000-0000-00009A030000}"/>
    <cellStyle name="40% - Énfasis2 12 4" xfId="927" xr:uid="{00000000-0005-0000-0000-00009B030000}"/>
    <cellStyle name="40% - Énfasis2 12 5" xfId="928" xr:uid="{00000000-0005-0000-0000-00009C030000}"/>
    <cellStyle name="40% - Énfasis2 13" xfId="929" xr:uid="{00000000-0005-0000-0000-00009D030000}"/>
    <cellStyle name="40% - Énfasis2 13 2" xfId="930" xr:uid="{00000000-0005-0000-0000-00009E030000}"/>
    <cellStyle name="40% - Énfasis2 13 3" xfId="931" xr:uid="{00000000-0005-0000-0000-00009F030000}"/>
    <cellStyle name="40% - Énfasis2 13 4" xfId="932" xr:uid="{00000000-0005-0000-0000-0000A0030000}"/>
    <cellStyle name="40% - Énfasis2 13 5" xfId="933" xr:uid="{00000000-0005-0000-0000-0000A1030000}"/>
    <cellStyle name="40% - Énfasis2 14" xfId="934" xr:uid="{00000000-0005-0000-0000-0000A2030000}"/>
    <cellStyle name="40% - Énfasis2 14 2" xfId="935" xr:uid="{00000000-0005-0000-0000-0000A3030000}"/>
    <cellStyle name="40% - Énfasis2 14 3" xfId="936" xr:uid="{00000000-0005-0000-0000-0000A4030000}"/>
    <cellStyle name="40% - Énfasis2 14 4" xfId="937" xr:uid="{00000000-0005-0000-0000-0000A5030000}"/>
    <cellStyle name="40% - Énfasis2 14 5" xfId="938" xr:uid="{00000000-0005-0000-0000-0000A6030000}"/>
    <cellStyle name="40% - Énfasis2 15" xfId="939" xr:uid="{00000000-0005-0000-0000-0000A7030000}"/>
    <cellStyle name="40% - Énfasis2 15 2" xfId="940" xr:uid="{00000000-0005-0000-0000-0000A8030000}"/>
    <cellStyle name="40% - Énfasis2 15 3" xfId="941" xr:uid="{00000000-0005-0000-0000-0000A9030000}"/>
    <cellStyle name="40% - Énfasis2 15 4" xfId="942" xr:uid="{00000000-0005-0000-0000-0000AA030000}"/>
    <cellStyle name="40% - Énfasis2 15 5" xfId="943" xr:uid="{00000000-0005-0000-0000-0000AB030000}"/>
    <cellStyle name="40% - Énfasis2 16" xfId="944" xr:uid="{00000000-0005-0000-0000-0000AC030000}"/>
    <cellStyle name="40% - Énfasis2 16 2" xfId="945" xr:uid="{00000000-0005-0000-0000-0000AD030000}"/>
    <cellStyle name="40% - Énfasis2 16 3" xfId="946" xr:uid="{00000000-0005-0000-0000-0000AE030000}"/>
    <cellStyle name="40% - Énfasis2 16 4" xfId="947" xr:uid="{00000000-0005-0000-0000-0000AF030000}"/>
    <cellStyle name="40% - Énfasis2 16 5" xfId="948" xr:uid="{00000000-0005-0000-0000-0000B0030000}"/>
    <cellStyle name="40% - Énfasis2 17" xfId="949" xr:uid="{00000000-0005-0000-0000-0000B1030000}"/>
    <cellStyle name="40% - Énfasis2 17 2" xfId="950" xr:uid="{00000000-0005-0000-0000-0000B2030000}"/>
    <cellStyle name="40% - Énfasis2 17 3" xfId="951" xr:uid="{00000000-0005-0000-0000-0000B3030000}"/>
    <cellStyle name="40% - Énfasis2 17 4" xfId="952" xr:uid="{00000000-0005-0000-0000-0000B4030000}"/>
    <cellStyle name="40% - Énfasis2 17 5" xfId="953" xr:uid="{00000000-0005-0000-0000-0000B5030000}"/>
    <cellStyle name="40% - Énfasis2 18" xfId="954" xr:uid="{00000000-0005-0000-0000-0000B6030000}"/>
    <cellStyle name="40% - Énfasis2 19" xfId="955" xr:uid="{00000000-0005-0000-0000-0000B7030000}"/>
    <cellStyle name="40% - Énfasis2 2" xfId="956" xr:uid="{00000000-0005-0000-0000-0000B8030000}"/>
    <cellStyle name="40% - Énfasis2 2 2" xfId="957" xr:uid="{00000000-0005-0000-0000-0000B9030000}"/>
    <cellStyle name="40% - Énfasis2 2 2 2" xfId="958" xr:uid="{00000000-0005-0000-0000-0000BA030000}"/>
    <cellStyle name="40% - Énfasis2 2 2 3" xfId="959" xr:uid="{00000000-0005-0000-0000-0000BB030000}"/>
    <cellStyle name="40% - Énfasis2 2 2 4" xfId="960" xr:uid="{00000000-0005-0000-0000-0000BC030000}"/>
    <cellStyle name="40% - Énfasis2 2 2 5" xfId="961" xr:uid="{00000000-0005-0000-0000-0000BD030000}"/>
    <cellStyle name="40% - Énfasis2 2 3" xfId="962" xr:uid="{00000000-0005-0000-0000-0000BE030000}"/>
    <cellStyle name="40% - Énfasis2 2 4" xfId="963" xr:uid="{00000000-0005-0000-0000-0000BF030000}"/>
    <cellStyle name="40% - Énfasis2 2 5" xfId="964" xr:uid="{00000000-0005-0000-0000-0000C0030000}"/>
    <cellStyle name="40% - Énfasis2 2 6" xfId="965" xr:uid="{00000000-0005-0000-0000-0000C1030000}"/>
    <cellStyle name="40% - Énfasis2 20" xfId="966" xr:uid="{00000000-0005-0000-0000-0000C2030000}"/>
    <cellStyle name="40% - Énfasis2 21" xfId="967" xr:uid="{00000000-0005-0000-0000-0000C3030000}"/>
    <cellStyle name="40% - Énfasis2 22" xfId="968" xr:uid="{00000000-0005-0000-0000-0000C4030000}"/>
    <cellStyle name="40% - Énfasis2 23" xfId="969" xr:uid="{00000000-0005-0000-0000-0000C5030000}"/>
    <cellStyle name="40% - Énfasis2 24" xfId="970" xr:uid="{00000000-0005-0000-0000-0000C6030000}"/>
    <cellStyle name="40% - Énfasis2 25" xfId="971" xr:uid="{00000000-0005-0000-0000-0000C7030000}"/>
    <cellStyle name="40% - Énfasis2 26" xfId="972" xr:uid="{00000000-0005-0000-0000-0000C8030000}"/>
    <cellStyle name="40% - Énfasis2 27" xfId="973" xr:uid="{00000000-0005-0000-0000-0000C9030000}"/>
    <cellStyle name="40% - Énfasis2 28" xfId="974" xr:uid="{00000000-0005-0000-0000-0000CA030000}"/>
    <cellStyle name="40% - Énfasis2 29" xfId="975" xr:uid="{00000000-0005-0000-0000-0000CB030000}"/>
    <cellStyle name="40% - Énfasis2 3" xfId="976" xr:uid="{00000000-0005-0000-0000-0000CC030000}"/>
    <cellStyle name="40% - Énfasis2 3 2" xfId="977" xr:uid="{00000000-0005-0000-0000-0000CD030000}"/>
    <cellStyle name="40% - Énfasis2 3 2 2" xfId="978" xr:uid="{00000000-0005-0000-0000-0000CE030000}"/>
    <cellStyle name="40% - Énfasis2 3 2 3" xfId="979" xr:uid="{00000000-0005-0000-0000-0000CF030000}"/>
    <cellStyle name="40% - Énfasis2 3 2 4" xfId="980" xr:uid="{00000000-0005-0000-0000-0000D0030000}"/>
    <cellStyle name="40% - Énfasis2 3 2 5" xfId="981" xr:uid="{00000000-0005-0000-0000-0000D1030000}"/>
    <cellStyle name="40% - Énfasis2 3 3" xfId="982" xr:uid="{00000000-0005-0000-0000-0000D2030000}"/>
    <cellStyle name="40% - Énfasis2 3 4" xfId="983" xr:uid="{00000000-0005-0000-0000-0000D3030000}"/>
    <cellStyle name="40% - Énfasis2 3 5" xfId="984" xr:uid="{00000000-0005-0000-0000-0000D4030000}"/>
    <cellStyle name="40% - Énfasis2 3 6" xfId="985" xr:uid="{00000000-0005-0000-0000-0000D5030000}"/>
    <cellStyle name="40% - Énfasis2 30" xfId="986" xr:uid="{00000000-0005-0000-0000-0000D6030000}"/>
    <cellStyle name="40% - Énfasis2 31" xfId="987" xr:uid="{00000000-0005-0000-0000-0000D7030000}"/>
    <cellStyle name="40% - Énfasis2 32" xfId="988" xr:uid="{00000000-0005-0000-0000-0000D8030000}"/>
    <cellStyle name="40% - Énfasis2 4" xfId="989" xr:uid="{00000000-0005-0000-0000-0000D9030000}"/>
    <cellStyle name="40% - Énfasis2 4 2" xfId="990" xr:uid="{00000000-0005-0000-0000-0000DA030000}"/>
    <cellStyle name="40% - Énfasis2 4 2 2" xfId="991" xr:uid="{00000000-0005-0000-0000-0000DB030000}"/>
    <cellStyle name="40% - Énfasis2 4 2 3" xfId="992" xr:uid="{00000000-0005-0000-0000-0000DC030000}"/>
    <cellStyle name="40% - Énfasis2 4 2 4" xfId="993" xr:uid="{00000000-0005-0000-0000-0000DD030000}"/>
    <cellStyle name="40% - Énfasis2 4 2 5" xfId="994" xr:uid="{00000000-0005-0000-0000-0000DE030000}"/>
    <cellStyle name="40% - Énfasis2 4 3" xfId="995" xr:uid="{00000000-0005-0000-0000-0000DF030000}"/>
    <cellStyle name="40% - Énfasis2 4 4" xfId="996" xr:uid="{00000000-0005-0000-0000-0000E0030000}"/>
    <cellStyle name="40% - Énfasis2 4 5" xfId="997" xr:uid="{00000000-0005-0000-0000-0000E1030000}"/>
    <cellStyle name="40% - Énfasis2 4 6" xfId="998" xr:uid="{00000000-0005-0000-0000-0000E2030000}"/>
    <cellStyle name="40% - Énfasis2 5" xfId="999" xr:uid="{00000000-0005-0000-0000-0000E3030000}"/>
    <cellStyle name="40% - Énfasis2 5 2" xfId="1000" xr:uid="{00000000-0005-0000-0000-0000E4030000}"/>
    <cellStyle name="40% - Énfasis2 5 2 2" xfId="1001" xr:uid="{00000000-0005-0000-0000-0000E5030000}"/>
    <cellStyle name="40% - Énfasis2 5 2 3" xfId="1002" xr:uid="{00000000-0005-0000-0000-0000E6030000}"/>
    <cellStyle name="40% - Énfasis2 5 2 4" xfId="1003" xr:uid="{00000000-0005-0000-0000-0000E7030000}"/>
    <cellStyle name="40% - Énfasis2 5 2 5" xfId="1004" xr:uid="{00000000-0005-0000-0000-0000E8030000}"/>
    <cellStyle name="40% - Énfasis2 5 3" xfId="1005" xr:uid="{00000000-0005-0000-0000-0000E9030000}"/>
    <cellStyle name="40% - Énfasis2 5 4" xfId="1006" xr:uid="{00000000-0005-0000-0000-0000EA030000}"/>
    <cellStyle name="40% - Énfasis2 5 5" xfId="1007" xr:uid="{00000000-0005-0000-0000-0000EB030000}"/>
    <cellStyle name="40% - Énfasis2 5 6" xfId="1008" xr:uid="{00000000-0005-0000-0000-0000EC030000}"/>
    <cellStyle name="40% - Énfasis2 6" xfId="1009" xr:uid="{00000000-0005-0000-0000-0000ED030000}"/>
    <cellStyle name="40% - Énfasis2 6 2" xfId="1010" xr:uid="{00000000-0005-0000-0000-0000EE030000}"/>
    <cellStyle name="40% - Énfasis2 6 2 2" xfId="1011" xr:uid="{00000000-0005-0000-0000-0000EF030000}"/>
    <cellStyle name="40% - Énfasis2 6 2 3" xfId="1012" xr:uid="{00000000-0005-0000-0000-0000F0030000}"/>
    <cellStyle name="40% - Énfasis2 6 2 4" xfId="1013" xr:uid="{00000000-0005-0000-0000-0000F1030000}"/>
    <cellStyle name="40% - Énfasis2 6 2 5" xfId="1014" xr:uid="{00000000-0005-0000-0000-0000F2030000}"/>
    <cellStyle name="40% - Énfasis2 6 3" xfId="1015" xr:uid="{00000000-0005-0000-0000-0000F3030000}"/>
    <cellStyle name="40% - Énfasis2 6 4" xfId="1016" xr:uid="{00000000-0005-0000-0000-0000F4030000}"/>
    <cellStyle name="40% - Énfasis2 6 5" xfId="1017" xr:uid="{00000000-0005-0000-0000-0000F5030000}"/>
    <cellStyle name="40% - Énfasis2 6 6" xfId="1018" xr:uid="{00000000-0005-0000-0000-0000F6030000}"/>
    <cellStyle name="40% - Énfasis2 7" xfId="1019" xr:uid="{00000000-0005-0000-0000-0000F7030000}"/>
    <cellStyle name="40% - Énfasis2 7 2" xfId="1020" xr:uid="{00000000-0005-0000-0000-0000F8030000}"/>
    <cellStyle name="40% - Énfasis2 7 2 2" xfId="1021" xr:uid="{00000000-0005-0000-0000-0000F9030000}"/>
    <cellStyle name="40% - Énfasis2 7 2 3" xfId="1022" xr:uid="{00000000-0005-0000-0000-0000FA030000}"/>
    <cellStyle name="40% - Énfasis2 7 2 4" xfId="1023" xr:uid="{00000000-0005-0000-0000-0000FB030000}"/>
    <cellStyle name="40% - Énfasis2 7 2 5" xfId="1024" xr:uid="{00000000-0005-0000-0000-0000FC030000}"/>
    <cellStyle name="40% - Énfasis2 7 3" xfId="1025" xr:uid="{00000000-0005-0000-0000-0000FD030000}"/>
    <cellStyle name="40% - Énfasis2 7 4" xfId="1026" xr:uid="{00000000-0005-0000-0000-0000FE030000}"/>
    <cellStyle name="40% - Énfasis2 7 5" xfId="1027" xr:uid="{00000000-0005-0000-0000-0000FF030000}"/>
    <cellStyle name="40% - Énfasis2 7 6" xfId="1028" xr:uid="{00000000-0005-0000-0000-000000040000}"/>
    <cellStyle name="40% - Énfasis2 8" xfId="1029" xr:uid="{00000000-0005-0000-0000-000001040000}"/>
    <cellStyle name="40% - Énfasis2 8 2" xfId="1030" xr:uid="{00000000-0005-0000-0000-000002040000}"/>
    <cellStyle name="40% - Énfasis2 8 2 2" xfId="1031" xr:uid="{00000000-0005-0000-0000-000003040000}"/>
    <cellStyle name="40% - Énfasis2 8 2 3" xfId="1032" xr:uid="{00000000-0005-0000-0000-000004040000}"/>
    <cellStyle name="40% - Énfasis2 8 2 4" xfId="1033" xr:uid="{00000000-0005-0000-0000-000005040000}"/>
    <cellStyle name="40% - Énfasis2 8 2 5" xfId="1034" xr:uid="{00000000-0005-0000-0000-000006040000}"/>
    <cellStyle name="40% - Énfasis2 8 3" xfId="1035" xr:uid="{00000000-0005-0000-0000-000007040000}"/>
    <cellStyle name="40% - Énfasis2 8 4" xfId="1036" xr:uid="{00000000-0005-0000-0000-000008040000}"/>
    <cellStyle name="40% - Énfasis2 8 5" xfId="1037" xr:uid="{00000000-0005-0000-0000-000009040000}"/>
    <cellStyle name="40% - Énfasis2 8 6" xfId="1038" xr:uid="{00000000-0005-0000-0000-00000A040000}"/>
    <cellStyle name="40% - Énfasis2 9" xfId="1039" xr:uid="{00000000-0005-0000-0000-00000B040000}"/>
    <cellStyle name="40% - Énfasis2 9 2" xfId="1040" xr:uid="{00000000-0005-0000-0000-00000C040000}"/>
    <cellStyle name="40% - Énfasis2 9 3" xfId="1041" xr:uid="{00000000-0005-0000-0000-00000D040000}"/>
    <cellStyle name="40% - Énfasis2 9 4" xfId="1042" xr:uid="{00000000-0005-0000-0000-00000E040000}"/>
    <cellStyle name="40% - Énfasis2 9 5" xfId="1043" xr:uid="{00000000-0005-0000-0000-00000F040000}"/>
    <cellStyle name="40% - Énfasis3 10" xfId="1044" xr:uid="{00000000-0005-0000-0000-000010040000}"/>
    <cellStyle name="40% - Énfasis3 10 2" xfId="1045" xr:uid="{00000000-0005-0000-0000-000011040000}"/>
    <cellStyle name="40% - Énfasis3 10 3" xfId="1046" xr:uid="{00000000-0005-0000-0000-000012040000}"/>
    <cellStyle name="40% - Énfasis3 10 4" xfId="1047" xr:uid="{00000000-0005-0000-0000-000013040000}"/>
    <cellStyle name="40% - Énfasis3 10 5" xfId="1048" xr:uid="{00000000-0005-0000-0000-000014040000}"/>
    <cellStyle name="40% - Énfasis3 11" xfId="1049" xr:uid="{00000000-0005-0000-0000-000015040000}"/>
    <cellStyle name="40% - Énfasis3 11 2" xfId="1050" xr:uid="{00000000-0005-0000-0000-000016040000}"/>
    <cellStyle name="40% - Énfasis3 11 3" xfId="1051" xr:uid="{00000000-0005-0000-0000-000017040000}"/>
    <cellStyle name="40% - Énfasis3 11 4" xfId="1052" xr:uid="{00000000-0005-0000-0000-000018040000}"/>
    <cellStyle name="40% - Énfasis3 11 5" xfId="1053" xr:uid="{00000000-0005-0000-0000-000019040000}"/>
    <cellStyle name="40% - Énfasis3 12" xfId="1054" xr:uid="{00000000-0005-0000-0000-00001A040000}"/>
    <cellStyle name="40% - Énfasis3 12 2" xfId="1055" xr:uid="{00000000-0005-0000-0000-00001B040000}"/>
    <cellStyle name="40% - Énfasis3 12 3" xfId="1056" xr:uid="{00000000-0005-0000-0000-00001C040000}"/>
    <cellStyle name="40% - Énfasis3 12 4" xfId="1057" xr:uid="{00000000-0005-0000-0000-00001D040000}"/>
    <cellStyle name="40% - Énfasis3 12 5" xfId="1058" xr:uid="{00000000-0005-0000-0000-00001E040000}"/>
    <cellStyle name="40% - Énfasis3 13" xfId="1059" xr:uid="{00000000-0005-0000-0000-00001F040000}"/>
    <cellStyle name="40% - Énfasis3 13 2" xfId="1060" xr:uid="{00000000-0005-0000-0000-000020040000}"/>
    <cellStyle name="40% - Énfasis3 13 3" xfId="1061" xr:uid="{00000000-0005-0000-0000-000021040000}"/>
    <cellStyle name="40% - Énfasis3 13 4" xfId="1062" xr:uid="{00000000-0005-0000-0000-000022040000}"/>
    <cellStyle name="40% - Énfasis3 13 5" xfId="1063" xr:uid="{00000000-0005-0000-0000-000023040000}"/>
    <cellStyle name="40% - Énfasis3 14" xfId="1064" xr:uid="{00000000-0005-0000-0000-000024040000}"/>
    <cellStyle name="40% - Énfasis3 14 2" xfId="1065" xr:uid="{00000000-0005-0000-0000-000025040000}"/>
    <cellStyle name="40% - Énfasis3 14 3" xfId="1066" xr:uid="{00000000-0005-0000-0000-000026040000}"/>
    <cellStyle name="40% - Énfasis3 14 4" xfId="1067" xr:uid="{00000000-0005-0000-0000-000027040000}"/>
    <cellStyle name="40% - Énfasis3 14 5" xfId="1068" xr:uid="{00000000-0005-0000-0000-000028040000}"/>
    <cellStyle name="40% - Énfasis3 15" xfId="1069" xr:uid="{00000000-0005-0000-0000-000029040000}"/>
    <cellStyle name="40% - Énfasis3 15 2" xfId="1070" xr:uid="{00000000-0005-0000-0000-00002A040000}"/>
    <cellStyle name="40% - Énfasis3 15 3" xfId="1071" xr:uid="{00000000-0005-0000-0000-00002B040000}"/>
    <cellStyle name="40% - Énfasis3 15 4" xfId="1072" xr:uid="{00000000-0005-0000-0000-00002C040000}"/>
    <cellStyle name="40% - Énfasis3 15 5" xfId="1073" xr:uid="{00000000-0005-0000-0000-00002D040000}"/>
    <cellStyle name="40% - Énfasis3 16" xfId="1074" xr:uid="{00000000-0005-0000-0000-00002E040000}"/>
    <cellStyle name="40% - Énfasis3 16 2" xfId="1075" xr:uid="{00000000-0005-0000-0000-00002F040000}"/>
    <cellStyle name="40% - Énfasis3 16 3" xfId="1076" xr:uid="{00000000-0005-0000-0000-000030040000}"/>
    <cellStyle name="40% - Énfasis3 16 4" xfId="1077" xr:uid="{00000000-0005-0000-0000-000031040000}"/>
    <cellStyle name="40% - Énfasis3 16 5" xfId="1078" xr:uid="{00000000-0005-0000-0000-000032040000}"/>
    <cellStyle name="40% - Énfasis3 17" xfId="1079" xr:uid="{00000000-0005-0000-0000-000033040000}"/>
    <cellStyle name="40% - Énfasis3 17 2" xfId="1080" xr:uid="{00000000-0005-0000-0000-000034040000}"/>
    <cellStyle name="40% - Énfasis3 17 3" xfId="1081" xr:uid="{00000000-0005-0000-0000-000035040000}"/>
    <cellStyle name="40% - Énfasis3 17 4" xfId="1082" xr:uid="{00000000-0005-0000-0000-000036040000}"/>
    <cellStyle name="40% - Énfasis3 17 5" xfId="1083" xr:uid="{00000000-0005-0000-0000-000037040000}"/>
    <cellStyle name="40% - Énfasis3 18" xfId="1084" xr:uid="{00000000-0005-0000-0000-000038040000}"/>
    <cellStyle name="40% - Énfasis3 19" xfId="1085" xr:uid="{00000000-0005-0000-0000-000039040000}"/>
    <cellStyle name="40% - Énfasis3 2" xfId="1086" xr:uid="{00000000-0005-0000-0000-00003A040000}"/>
    <cellStyle name="40% - Énfasis3 2 2" xfId="1087" xr:uid="{00000000-0005-0000-0000-00003B040000}"/>
    <cellStyle name="40% - Énfasis3 2 2 2" xfId="1088" xr:uid="{00000000-0005-0000-0000-00003C040000}"/>
    <cellStyle name="40% - Énfasis3 2 2 3" xfId="1089" xr:uid="{00000000-0005-0000-0000-00003D040000}"/>
    <cellStyle name="40% - Énfasis3 2 2 4" xfId="1090" xr:uid="{00000000-0005-0000-0000-00003E040000}"/>
    <cellStyle name="40% - Énfasis3 2 2 5" xfId="1091" xr:uid="{00000000-0005-0000-0000-00003F040000}"/>
    <cellStyle name="40% - Énfasis3 2 3" xfId="1092" xr:uid="{00000000-0005-0000-0000-000040040000}"/>
    <cellStyle name="40% - Énfasis3 2 4" xfId="1093" xr:uid="{00000000-0005-0000-0000-000041040000}"/>
    <cellStyle name="40% - Énfasis3 2 5" xfId="1094" xr:uid="{00000000-0005-0000-0000-000042040000}"/>
    <cellStyle name="40% - Énfasis3 2 6" xfId="1095" xr:uid="{00000000-0005-0000-0000-000043040000}"/>
    <cellStyle name="40% - Énfasis3 20" xfId="1096" xr:uid="{00000000-0005-0000-0000-000044040000}"/>
    <cellStyle name="40% - Énfasis3 21" xfId="1097" xr:uid="{00000000-0005-0000-0000-000045040000}"/>
    <cellStyle name="40% - Énfasis3 22" xfId="1098" xr:uid="{00000000-0005-0000-0000-000046040000}"/>
    <cellStyle name="40% - Énfasis3 23" xfId="1099" xr:uid="{00000000-0005-0000-0000-000047040000}"/>
    <cellStyle name="40% - Énfasis3 24" xfId="1100" xr:uid="{00000000-0005-0000-0000-000048040000}"/>
    <cellStyle name="40% - Énfasis3 25" xfId="1101" xr:uid="{00000000-0005-0000-0000-000049040000}"/>
    <cellStyle name="40% - Énfasis3 26" xfId="1102" xr:uid="{00000000-0005-0000-0000-00004A040000}"/>
    <cellStyle name="40% - Énfasis3 27" xfId="1103" xr:uid="{00000000-0005-0000-0000-00004B040000}"/>
    <cellStyle name="40% - Énfasis3 28" xfId="1104" xr:uid="{00000000-0005-0000-0000-00004C040000}"/>
    <cellStyle name="40% - Énfasis3 29" xfId="1105" xr:uid="{00000000-0005-0000-0000-00004D040000}"/>
    <cellStyle name="40% - Énfasis3 3" xfId="1106" xr:uid="{00000000-0005-0000-0000-00004E040000}"/>
    <cellStyle name="40% - Énfasis3 3 2" xfId="1107" xr:uid="{00000000-0005-0000-0000-00004F040000}"/>
    <cellStyle name="40% - Énfasis3 3 2 2" xfId="1108" xr:uid="{00000000-0005-0000-0000-000050040000}"/>
    <cellStyle name="40% - Énfasis3 3 2 3" xfId="1109" xr:uid="{00000000-0005-0000-0000-000051040000}"/>
    <cellStyle name="40% - Énfasis3 3 2 4" xfId="1110" xr:uid="{00000000-0005-0000-0000-000052040000}"/>
    <cellStyle name="40% - Énfasis3 3 2 5" xfId="1111" xr:uid="{00000000-0005-0000-0000-000053040000}"/>
    <cellStyle name="40% - Énfasis3 3 3" xfId="1112" xr:uid="{00000000-0005-0000-0000-000054040000}"/>
    <cellStyle name="40% - Énfasis3 3 4" xfId="1113" xr:uid="{00000000-0005-0000-0000-000055040000}"/>
    <cellStyle name="40% - Énfasis3 3 5" xfId="1114" xr:uid="{00000000-0005-0000-0000-000056040000}"/>
    <cellStyle name="40% - Énfasis3 3 6" xfId="1115" xr:uid="{00000000-0005-0000-0000-000057040000}"/>
    <cellStyle name="40% - Énfasis3 30" xfId="1116" xr:uid="{00000000-0005-0000-0000-000058040000}"/>
    <cellStyle name="40% - Énfasis3 31" xfId="1117" xr:uid="{00000000-0005-0000-0000-000059040000}"/>
    <cellStyle name="40% - Énfasis3 32" xfId="1118" xr:uid="{00000000-0005-0000-0000-00005A040000}"/>
    <cellStyle name="40% - Énfasis3 4" xfId="1119" xr:uid="{00000000-0005-0000-0000-00005B040000}"/>
    <cellStyle name="40% - Énfasis3 4 2" xfId="1120" xr:uid="{00000000-0005-0000-0000-00005C040000}"/>
    <cellStyle name="40% - Énfasis3 4 2 2" xfId="1121" xr:uid="{00000000-0005-0000-0000-00005D040000}"/>
    <cellStyle name="40% - Énfasis3 4 2 3" xfId="1122" xr:uid="{00000000-0005-0000-0000-00005E040000}"/>
    <cellStyle name="40% - Énfasis3 4 2 4" xfId="1123" xr:uid="{00000000-0005-0000-0000-00005F040000}"/>
    <cellStyle name="40% - Énfasis3 4 2 5" xfId="1124" xr:uid="{00000000-0005-0000-0000-000060040000}"/>
    <cellStyle name="40% - Énfasis3 4 3" xfId="1125" xr:uid="{00000000-0005-0000-0000-000061040000}"/>
    <cellStyle name="40% - Énfasis3 4 4" xfId="1126" xr:uid="{00000000-0005-0000-0000-000062040000}"/>
    <cellStyle name="40% - Énfasis3 4 5" xfId="1127" xr:uid="{00000000-0005-0000-0000-000063040000}"/>
    <cellStyle name="40% - Énfasis3 4 6" xfId="1128" xr:uid="{00000000-0005-0000-0000-000064040000}"/>
    <cellStyle name="40% - Énfasis3 5" xfId="1129" xr:uid="{00000000-0005-0000-0000-000065040000}"/>
    <cellStyle name="40% - Énfasis3 5 2" xfId="1130" xr:uid="{00000000-0005-0000-0000-000066040000}"/>
    <cellStyle name="40% - Énfasis3 5 2 2" xfId="1131" xr:uid="{00000000-0005-0000-0000-000067040000}"/>
    <cellStyle name="40% - Énfasis3 5 2 3" xfId="1132" xr:uid="{00000000-0005-0000-0000-000068040000}"/>
    <cellStyle name="40% - Énfasis3 5 2 4" xfId="1133" xr:uid="{00000000-0005-0000-0000-000069040000}"/>
    <cellStyle name="40% - Énfasis3 5 2 5" xfId="1134" xr:uid="{00000000-0005-0000-0000-00006A040000}"/>
    <cellStyle name="40% - Énfasis3 5 3" xfId="1135" xr:uid="{00000000-0005-0000-0000-00006B040000}"/>
    <cellStyle name="40% - Énfasis3 5 4" xfId="1136" xr:uid="{00000000-0005-0000-0000-00006C040000}"/>
    <cellStyle name="40% - Énfasis3 5 5" xfId="1137" xr:uid="{00000000-0005-0000-0000-00006D040000}"/>
    <cellStyle name="40% - Énfasis3 5 6" xfId="1138" xr:uid="{00000000-0005-0000-0000-00006E040000}"/>
    <cellStyle name="40% - Énfasis3 6" xfId="1139" xr:uid="{00000000-0005-0000-0000-00006F040000}"/>
    <cellStyle name="40% - Énfasis3 6 2" xfId="1140" xr:uid="{00000000-0005-0000-0000-000070040000}"/>
    <cellStyle name="40% - Énfasis3 6 2 2" xfId="1141" xr:uid="{00000000-0005-0000-0000-000071040000}"/>
    <cellStyle name="40% - Énfasis3 6 2 3" xfId="1142" xr:uid="{00000000-0005-0000-0000-000072040000}"/>
    <cellStyle name="40% - Énfasis3 6 2 4" xfId="1143" xr:uid="{00000000-0005-0000-0000-000073040000}"/>
    <cellStyle name="40% - Énfasis3 6 2 5" xfId="1144" xr:uid="{00000000-0005-0000-0000-000074040000}"/>
    <cellStyle name="40% - Énfasis3 6 3" xfId="1145" xr:uid="{00000000-0005-0000-0000-000075040000}"/>
    <cellStyle name="40% - Énfasis3 6 4" xfId="1146" xr:uid="{00000000-0005-0000-0000-000076040000}"/>
    <cellStyle name="40% - Énfasis3 6 5" xfId="1147" xr:uid="{00000000-0005-0000-0000-000077040000}"/>
    <cellStyle name="40% - Énfasis3 6 6" xfId="1148" xr:uid="{00000000-0005-0000-0000-000078040000}"/>
    <cellStyle name="40% - Énfasis3 7" xfId="1149" xr:uid="{00000000-0005-0000-0000-000079040000}"/>
    <cellStyle name="40% - Énfasis3 7 2" xfId="1150" xr:uid="{00000000-0005-0000-0000-00007A040000}"/>
    <cellStyle name="40% - Énfasis3 7 2 2" xfId="1151" xr:uid="{00000000-0005-0000-0000-00007B040000}"/>
    <cellStyle name="40% - Énfasis3 7 2 3" xfId="1152" xr:uid="{00000000-0005-0000-0000-00007C040000}"/>
    <cellStyle name="40% - Énfasis3 7 2 4" xfId="1153" xr:uid="{00000000-0005-0000-0000-00007D040000}"/>
    <cellStyle name="40% - Énfasis3 7 2 5" xfId="1154" xr:uid="{00000000-0005-0000-0000-00007E040000}"/>
    <cellStyle name="40% - Énfasis3 7 3" xfId="1155" xr:uid="{00000000-0005-0000-0000-00007F040000}"/>
    <cellStyle name="40% - Énfasis3 7 4" xfId="1156" xr:uid="{00000000-0005-0000-0000-000080040000}"/>
    <cellStyle name="40% - Énfasis3 7 5" xfId="1157" xr:uid="{00000000-0005-0000-0000-000081040000}"/>
    <cellStyle name="40% - Énfasis3 7 6" xfId="1158" xr:uid="{00000000-0005-0000-0000-000082040000}"/>
    <cellStyle name="40% - Énfasis3 8" xfId="1159" xr:uid="{00000000-0005-0000-0000-000083040000}"/>
    <cellStyle name="40% - Énfasis3 8 2" xfId="1160" xr:uid="{00000000-0005-0000-0000-000084040000}"/>
    <cellStyle name="40% - Énfasis3 8 2 2" xfId="1161" xr:uid="{00000000-0005-0000-0000-000085040000}"/>
    <cellStyle name="40% - Énfasis3 8 2 3" xfId="1162" xr:uid="{00000000-0005-0000-0000-000086040000}"/>
    <cellStyle name="40% - Énfasis3 8 2 4" xfId="1163" xr:uid="{00000000-0005-0000-0000-000087040000}"/>
    <cellStyle name="40% - Énfasis3 8 2 5" xfId="1164" xr:uid="{00000000-0005-0000-0000-000088040000}"/>
    <cellStyle name="40% - Énfasis3 8 3" xfId="1165" xr:uid="{00000000-0005-0000-0000-000089040000}"/>
    <cellStyle name="40% - Énfasis3 8 4" xfId="1166" xr:uid="{00000000-0005-0000-0000-00008A040000}"/>
    <cellStyle name="40% - Énfasis3 8 5" xfId="1167" xr:uid="{00000000-0005-0000-0000-00008B040000}"/>
    <cellStyle name="40% - Énfasis3 8 6" xfId="1168" xr:uid="{00000000-0005-0000-0000-00008C040000}"/>
    <cellStyle name="40% - Énfasis3 9" xfId="1169" xr:uid="{00000000-0005-0000-0000-00008D040000}"/>
    <cellStyle name="40% - Énfasis3 9 2" xfId="1170" xr:uid="{00000000-0005-0000-0000-00008E040000}"/>
    <cellStyle name="40% - Énfasis3 9 3" xfId="1171" xr:uid="{00000000-0005-0000-0000-00008F040000}"/>
    <cellStyle name="40% - Énfasis3 9 4" xfId="1172" xr:uid="{00000000-0005-0000-0000-000090040000}"/>
    <cellStyle name="40% - Énfasis3 9 5" xfId="1173" xr:uid="{00000000-0005-0000-0000-000091040000}"/>
    <cellStyle name="40% - Énfasis4 10" xfId="1174" xr:uid="{00000000-0005-0000-0000-000092040000}"/>
    <cellStyle name="40% - Énfasis4 10 2" xfId="1175" xr:uid="{00000000-0005-0000-0000-000093040000}"/>
    <cellStyle name="40% - Énfasis4 10 3" xfId="1176" xr:uid="{00000000-0005-0000-0000-000094040000}"/>
    <cellStyle name="40% - Énfasis4 10 4" xfId="1177" xr:uid="{00000000-0005-0000-0000-000095040000}"/>
    <cellStyle name="40% - Énfasis4 10 5" xfId="1178" xr:uid="{00000000-0005-0000-0000-000096040000}"/>
    <cellStyle name="40% - Énfasis4 11" xfId="1179" xr:uid="{00000000-0005-0000-0000-000097040000}"/>
    <cellStyle name="40% - Énfasis4 11 2" xfId="1180" xr:uid="{00000000-0005-0000-0000-000098040000}"/>
    <cellStyle name="40% - Énfasis4 11 3" xfId="1181" xr:uid="{00000000-0005-0000-0000-000099040000}"/>
    <cellStyle name="40% - Énfasis4 11 4" xfId="1182" xr:uid="{00000000-0005-0000-0000-00009A040000}"/>
    <cellStyle name="40% - Énfasis4 11 5" xfId="1183" xr:uid="{00000000-0005-0000-0000-00009B040000}"/>
    <cellStyle name="40% - Énfasis4 12" xfId="1184" xr:uid="{00000000-0005-0000-0000-00009C040000}"/>
    <cellStyle name="40% - Énfasis4 12 2" xfId="1185" xr:uid="{00000000-0005-0000-0000-00009D040000}"/>
    <cellStyle name="40% - Énfasis4 12 3" xfId="1186" xr:uid="{00000000-0005-0000-0000-00009E040000}"/>
    <cellStyle name="40% - Énfasis4 12 4" xfId="1187" xr:uid="{00000000-0005-0000-0000-00009F040000}"/>
    <cellStyle name="40% - Énfasis4 12 5" xfId="1188" xr:uid="{00000000-0005-0000-0000-0000A0040000}"/>
    <cellStyle name="40% - Énfasis4 13" xfId="1189" xr:uid="{00000000-0005-0000-0000-0000A1040000}"/>
    <cellStyle name="40% - Énfasis4 13 2" xfId="1190" xr:uid="{00000000-0005-0000-0000-0000A2040000}"/>
    <cellStyle name="40% - Énfasis4 13 3" xfId="1191" xr:uid="{00000000-0005-0000-0000-0000A3040000}"/>
    <cellStyle name="40% - Énfasis4 13 4" xfId="1192" xr:uid="{00000000-0005-0000-0000-0000A4040000}"/>
    <cellStyle name="40% - Énfasis4 13 5" xfId="1193" xr:uid="{00000000-0005-0000-0000-0000A5040000}"/>
    <cellStyle name="40% - Énfasis4 14" xfId="1194" xr:uid="{00000000-0005-0000-0000-0000A6040000}"/>
    <cellStyle name="40% - Énfasis4 14 2" xfId="1195" xr:uid="{00000000-0005-0000-0000-0000A7040000}"/>
    <cellStyle name="40% - Énfasis4 14 3" xfId="1196" xr:uid="{00000000-0005-0000-0000-0000A8040000}"/>
    <cellStyle name="40% - Énfasis4 14 4" xfId="1197" xr:uid="{00000000-0005-0000-0000-0000A9040000}"/>
    <cellStyle name="40% - Énfasis4 14 5" xfId="1198" xr:uid="{00000000-0005-0000-0000-0000AA040000}"/>
    <cellStyle name="40% - Énfasis4 15" xfId="1199" xr:uid="{00000000-0005-0000-0000-0000AB040000}"/>
    <cellStyle name="40% - Énfasis4 15 2" xfId="1200" xr:uid="{00000000-0005-0000-0000-0000AC040000}"/>
    <cellStyle name="40% - Énfasis4 15 3" xfId="1201" xr:uid="{00000000-0005-0000-0000-0000AD040000}"/>
    <cellStyle name="40% - Énfasis4 15 4" xfId="1202" xr:uid="{00000000-0005-0000-0000-0000AE040000}"/>
    <cellStyle name="40% - Énfasis4 15 5" xfId="1203" xr:uid="{00000000-0005-0000-0000-0000AF040000}"/>
    <cellStyle name="40% - Énfasis4 16" xfId="1204" xr:uid="{00000000-0005-0000-0000-0000B0040000}"/>
    <cellStyle name="40% - Énfasis4 16 2" xfId="1205" xr:uid="{00000000-0005-0000-0000-0000B1040000}"/>
    <cellStyle name="40% - Énfasis4 16 3" xfId="1206" xr:uid="{00000000-0005-0000-0000-0000B2040000}"/>
    <cellStyle name="40% - Énfasis4 16 4" xfId="1207" xr:uid="{00000000-0005-0000-0000-0000B3040000}"/>
    <cellStyle name="40% - Énfasis4 16 5" xfId="1208" xr:uid="{00000000-0005-0000-0000-0000B4040000}"/>
    <cellStyle name="40% - Énfasis4 17" xfId="1209" xr:uid="{00000000-0005-0000-0000-0000B5040000}"/>
    <cellStyle name="40% - Énfasis4 17 2" xfId="1210" xr:uid="{00000000-0005-0000-0000-0000B6040000}"/>
    <cellStyle name="40% - Énfasis4 17 3" xfId="1211" xr:uid="{00000000-0005-0000-0000-0000B7040000}"/>
    <cellStyle name="40% - Énfasis4 17 4" xfId="1212" xr:uid="{00000000-0005-0000-0000-0000B8040000}"/>
    <cellStyle name="40% - Énfasis4 17 5" xfId="1213" xr:uid="{00000000-0005-0000-0000-0000B9040000}"/>
    <cellStyle name="40% - Énfasis4 18" xfId="1214" xr:uid="{00000000-0005-0000-0000-0000BA040000}"/>
    <cellStyle name="40% - Énfasis4 19" xfId="1215" xr:uid="{00000000-0005-0000-0000-0000BB040000}"/>
    <cellStyle name="40% - Énfasis4 2" xfId="1216" xr:uid="{00000000-0005-0000-0000-0000BC040000}"/>
    <cellStyle name="40% - Énfasis4 2 2" xfId="1217" xr:uid="{00000000-0005-0000-0000-0000BD040000}"/>
    <cellStyle name="40% - Énfasis4 2 2 2" xfId="1218" xr:uid="{00000000-0005-0000-0000-0000BE040000}"/>
    <cellStyle name="40% - Énfasis4 2 2 3" xfId="1219" xr:uid="{00000000-0005-0000-0000-0000BF040000}"/>
    <cellStyle name="40% - Énfasis4 2 2 4" xfId="1220" xr:uid="{00000000-0005-0000-0000-0000C0040000}"/>
    <cellStyle name="40% - Énfasis4 2 2 5" xfId="1221" xr:uid="{00000000-0005-0000-0000-0000C1040000}"/>
    <cellStyle name="40% - Énfasis4 2 3" xfId="1222" xr:uid="{00000000-0005-0000-0000-0000C2040000}"/>
    <cellStyle name="40% - Énfasis4 2 4" xfId="1223" xr:uid="{00000000-0005-0000-0000-0000C3040000}"/>
    <cellStyle name="40% - Énfasis4 2 5" xfId="1224" xr:uid="{00000000-0005-0000-0000-0000C4040000}"/>
    <cellStyle name="40% - Énfasis4 2 6" xfId="1225" xr:uid="{00000000-0005-0000-0000-0000C5040000}"/>
    <cellStyle name="40% - Énfasis4 20" xfId="1226" xr:uid="{00000000-0005-0000-0000-0000C6040000}"/>
    <cellStyle name="40% - Énfasis4 21" xfId="1227" xr:uid="{00000000-0005-0000-0000-0000C7040000}"/>
    <cellStyle name="40% - Énfasis4 22" xfId="1228" xr:uid="{00000000-0005-0000-0000-0000C8040000}"/>
    <cellStyle name="40% - Énfasis4 23" xfId="1229" xr:uid="{00000000-0005-0000-0000-0000C9040000}"/>
    <cellStyle name="40% - Énfasis4 24" xfId="1230" xr:uid="{00000000-0005-0000-0000-0000CA040000}"/>
    <cellStyle name="40% - Énfasis4 25" xfId="1231" xr:uid="{00000000-0005-0000-0000-0000CB040000}"/>
    <cellStyle name="40% - Énfasis4 26" xfId="1232" xr:uid="{00000000-0005-0000-0000-0000CC040000}"/>
    <cellStyle name="40% - Énfasis4 27" xfId="1233" xr:uid="{00000000-0005-0000-0000-0000CD040000}"/>
    <cellStyle name="40% - Énfasis4 28" xfId="1234" xr:uid="{00000000-0005-0000-0000-0000CE040000}"/>
    <cellStyle name="40% - Énfasis4 29" xfId="1235" xr:uid="{00000000-0005-0000-0000-0000CF040000}"/>
    <cellStyle name="40% - Énfasis4 3" xfId="1236" xr:uid="{00000000-0005-0000-0000-0000D0040000}"/>
    <cellStyle name="40% - Énfasis4 3 2" xfId="1237" xr:uid="{00000000-0005-0000-0000-0000D1040000}"/>
    <cellStyle name="40% - Énfasis4 3 2 2" xfId="1238" xr:uid="{00000000-0005-0000-0000-0000D2040000}"/>
    <cellStyle name="40% - Énfasis4 3 2 3" xfId="1239" xr:uid="{00000000-0005-0000-0000-0000D3040000}"/>
    <cellStyle name="40% - Énfasis4 3 2 4" xfId="1240" xr:uid="{00000000-0005-0000-0000-0000D4040000}"/>
    <cellStyle name="40% - Énfasis4 3 2 5" xfId="1241" xr:uid="{00000000-0005-0000-0000-0000D5040000}"/>
    <cellStyle name="40% - Énfasis4 3 3" xfId="1242" xr:uid="{00000000-0005-0000-0000-0000D6040000}"/>
    <cellStyle name="40% - Énfasis4 3 4" xfId="1243" xr:uid="{00000000-0005-0000-0000-0000D7040000}"/>
    <cellStyle name="40% - Énfasis4 3 5" xfId="1244" xr:uid="{00000000-0005-0000-0000-0000D8040000}"/>
    <cellStyle name="40% - Énfasis4 3 6" xfId="1245" xr:uid="{00000000-0005-0000-0000-0000D9040000}"/>
    <cellStyle name="40% - Énfasis4 30" xfId="1246" xr:uid="{00000000-0005-0000-0000-0000DA040000}"/>
    <cellStyle name="40% - Énfasis4 31" xfId="1247" xr:uid="{00000000-0005-0000-0000-0000DB040000}"/>
    <cellStyle name="40% - Énfasis4 32" xfId="1248" xr:uid="{00000000-0005-0000-0000-0000DC040000}"/>
    <cellStyle name="40% - Énfasis4 4" xfId="1249" xr:uid="{00000000-0005-0000-0000-0000DD040000}"/>
    <cellStyle name="40% - Énfasis4 4 2" xfId="1250" xr:uid="{00000000-0005-0000-0000-0000DE040000}"/>
    <cellStyle name="40% - Énfasis4 4 2 2" xfId="1251" xr:uid="{00000000-0005-0000-0000-0000DF040000}"/>
    <cellStyle name="40% - Énfasis4 4 2 3" xfId="1252" xr:uid="{00000000-0005-0000-0000-0000E0040000}"/>
    <cellStyle name="40% - Énfasis4 4 2 4" xfId="1253" xr:uid="{00000000-0005-0000-0000-0000E1040000}"/>
    <cellStyle name="40% - Énfasis4 4 2 5" xfId="1254" xr:uid="{00000000-0005-0000-0000-0000E2040000}"/>
    <cellStyle name="40% - Énfasis4 4 3" xfId="1255" xr:uid="{00000000-0005-0000-0000-0000E3040000}"/>
    <cellStyle name="40% - Énfasis4 4 4" xfId="1256" xr:uid="{00000000-0005-0000-0000-0000E4040000}"/>
    <cellStyle name="40% - Énfasis4 4 5" xfId="1257" xr:uid="{00000000-0005-0000-0000-0000E5040000}"/>
    <cellStyle name="40% - Énfasis4 4 6" xfId="1258" xr:uid="{00000000-0005-0000-0000-0000E6040000}"/>
    <cellStyle name="40% - Énfasis4 5" xfId="1259" xr:uid="{00000000-0005-0000-0000-0000E7040000}"/>
    <cellStyle name="40% - Énfasis4 5 2" xfId="1260" xr:uid="{00000000-0005-0000-0000-0000E8040000}"/>
    <cellStyle name="40% - Énfasis4 5 2 2" xfId="1261" xr:uid="{00000000-0005-0000-0000-0000E9040000}"/>
    <cellStyle name="40% - Énfasis4 5 2 3" xfId="1262" xr:uid="{00000000-0005-0000-0000-0000EA040000}"/>
    <cellStyle name="40% - Énfasis4 5 2 4" xfId="1263" xr:uid="{00000000-0005-0000-0000-0000EB040000}"/>
    <cellStyle name="40% - Énfasis4 5 2 5" xfId="1264" xr:uid="{00000000-0005-0000-0000-0000EC040000}"/>
    <cellStyle name="40% - Énfasis4 5 3" xfId="1265" xr:uid="{00000000-0005-0000-0000-0000ED040000}"/>
    <cellStyle name="40% - Énfasis4 5 4" xfId="1266" xr:uid="{00000000-0005-0000-0000-0000EE040000}"/>
    <cellStyle name="40% - Énfasis4 5 5" xfId="1267" xr:uid="{00000000-0005-0000-0000-0000EF040000}"/>
    <cellStyle name="40% - Énfasis4 5 6" xfId="1268" xr:uid="{00000000-0005-0000-0000-0000F0040000}"/>
    <cellStyle name="40% - Énfasis4 6" xfId="1269" xr:uid="{00000000-0005-0000-0000-0000F1040000}"/>
    <cellStyle name="40% - Énfasis4 6 2" xfId="1270" xr:uid="{00000000-0005-0000-0000-0000F2040000}"/>
    <cellStyle name="40% - Énfasis4 6 2 2" xfId="1271" xr:uid="{00000000-0005-0000-0000-0000F3040000}"/>
    <cellStyle name="40% - Énfasis4 6 2 3" xfId="1272" xr:uid="{00000000-0005-0000-0000-0000F4040000}"/>
    <cellStyle name="40% - Énfasis4 6 2 4" xfId="1273" xr:uid="{00000000-0005-0000-0000-0000F5040000}"/>
    <cellStyle name="40% - Énfasis4 6 2 5" xfId="1274" xr:uid="{00000000-0005-0000-0000-0000F6040000}"/>
    <cellStyle name="40% - Énfasis4 6 3" xfId="1275" xr:uid="{00000000-0005-0000-0000-0000F7040000}"/>
    <cellStyle name="40% - Énfasis4 6 4" xfId="1276" xr:uid="{00000000-0005-0000-0000-0000F8040000}"/>
    <cellStyle name="40% - Énfasis4 6 5" xfId="1277" xr:uid="{00000000-0005-0000-0000-0000F9040000}"/>
    <cellStyle name="40% - Énfasis4 6 6" xfId="1278" xr:uid="{00000000-0005-0000-0000-0000FA040000}"/>
    <cellStyle name="40% - Énfasis4 7" xfId="1279" xr:uid="{00000000-0005-0000-0000-0000FB040000}"/>
    <cellStyle name="40% - Énfasis4 7 2" xfId="1280" xr:uid="{00000000-0005-0000-0000-0000FC040000}"/>
    <cellStyle name="40% - Énfasis4 7 2 2" xfId="1281" xr:uid="{00000000-0005-0000-0000-0000FD040000}"/>
    <cellStyle name="40% - Énfasis4 7 2 3" xfId="1282" xr:uid="{00000000-0005-0000-0000-0000FE040000}"/>
    <cellStyle name="40% - Énfasis4 7 2 4" xfId="1283" xr:uid="{00000000-0005-0000-0000-0000FF040000}"/>
    <cellStyle name="40% - Énfasis4 7 2 5" xfId="1284" xr:uid="{00000000-0005-0000-0000-000000050000}"/>
    <cellStyle name="40% - Énfasis4 7 3" xfId="1285" xr:uid="{00000000-0005-0000-0000-000001050000}"/>
    <cellStyle name="40% - Énfasis4 7 4" xfId="1286" xr:uid="{00000000-0005-0000-0000-000002050000}"/>
    <cellStyle name="40% - Énfasis4 7 5" xfId="1287" xr:uid="{00000000-0005-0000-0000-000003050000}"/>
    <cellStyle name="40% - Énfasis4 7 6" xfId="1288" xr:uid="{00000000-0005-0000-0000-000004050000}"/>
    <cellStyle name="40% - Énfasis4 8" xfId="1289" xr:uid="{00000000-0005-0000-0000-000005050000}"/>
    <cellStyle name="40% - Énfasis4 8 2" xfId="1290" xr:uid="{00000000-0005-0000-0000-000006050000}"/>
    <cellStyle name="40% - Énfasis4 8 2 2" xfId="1291" xr:uid="{00000000-0005-0000-0000-000007050000}"/>
    <cellStyle name="40% - Énfasis4 8 2 3" xfId="1292" xr:uid="{00000000-0005-0000-0000-000008050000}"/>
    <cellStyle name="40% - Énfasis4 8 2 4" xfId="1293" xr:uid="{00000000-0005-0000-0000-000009050000}"/>
    <cellStyle name="40% - Énfasis4 8 2 5" xfId="1294" xr:uid="{00000000-0005-0000-0000-00000A050000}"/>
    <cellStyle name="40% - Énfasis4 8 3" xfId="1295" xr:uid="{00000000-0005-0000-0000-00000B050000}"/>
    <cellStyle name="40% - Énfasis4 8 4" xfId="1296" xr:uid="{00000000-0005-0000-0000-00000C050000}"/>
    <cellStyle name="40% - Énfasis4 8 5" xfId="1297" xr:uid="{00000000-0005-0000-0000-00000D050000}"/>
    <cellStyle name="40% - Énfasis4 8 6" xfId="1298" xr:uid="{00000000-0005-0000-0000-00000E050000}"/>
    <cellStyle name="40% - Énfasis4 9" xfId="1299" xr:uid="{00000000-0005-0000-0000-00000F050000}"/>
    <cellStyle name="40% - Énfasis4 9 2" xfId="1300" xr:uid="{00000000-0005-0000-0000-000010050000}"/>
    <cellStyle name="40% - Énfasis4 9 3" xfId="1301" xr:uid="{00000000-0005-0000-0000-000011050000}"/>
    <cellStyle name="40% - Énfasis4 9 4" xfId="1302" xr:uid="{00000000-0005-0000-0000-000012050000}"/>
    <cellStyle name="40% - Énfasis4 9 5" xfId="1303" xr:uid="{00000000-0005-0000-0000-000013050000}"/>
    <cellStyle name="40% - Énfasis5 10" xfId="1304" xr:uid="{00000000-0005-0000-0000-000014050000}"/>
    <cellStyle name="40% - Énfasis5 10 2" xfId="1305" xr:uid="{00000000-0005-0000-0000-000015050000}"/>
    <cellStyle name="40% - Énfasis5 10 3" xfId="1306" xr:uid="{00000000-0005-0000-0000-000016050000}"/>
    <cellStyle name="40% - Énfasis5 10 4" xfId="1307" xr:uid="{00000000-0005-0000-0000-000017050000}"/>
    <cellStyle name="40% - Énfasis5 10 5" xfId="1308" xr:uid="{00000000-0005-0000-0000-000018050000}"/>
    <cellStyle name="40% - Énfasis5 11" xfId="1309" xr:uid="{00000000-0005-0000-0000-000019050000}"/>
    <cellStyle name="40% - Énfasis5 11 2" xfId="1310" xr:uid="{00000000-0005-0000-0000-00001A050000}"/>
    <cellStyle name="40% - Énfasis5 11 3" xfId="1311" xr:uid="{00000000-0005-0000-0000-00001B050000}"/>
    <cellStyle name="40% - Énfasis5 11 4" xfId="1312" xr:uid="{00000000-0005-0000-0000-00001C050000}"/>
    <cellStyle name="40% - Énfasis5 11 5" xfId="1313" xr:uid="{00000000-0005-0000-0000-00001D050000}"/>
    <cellStyle name="40% - Énfasis5 12" xfId="1314" xr:uid="{00000000-0005-0000-0000-00001E050000}"/>
    <cellStyle name="40% - Énfasis5 12 2" xfId="1315" xr:uid="{00000000-0005-0000-0000-00001F050000}"/>
    <cellStyle name="40% - Énfasis5 12 3" xfId="1316" xr:uid="{00000000-0005-0000-0000-000020050000}"/>
    <cellStyle name="40% - Énfasis5 12 4" xfId="1317" xr:uid="{00000000-0005-0000-0000-000021050000}"/>
    <cellStyle name="40% - Énfasis5 12 5" xfId="1318" xr:uid="{00000000-0005-0000-0000-000022050000}"/>
    <cellStyle name="40% - Énfasis5 13" xfId="1319" xr:uid="{00000000-0005-0000-0000-000023050000}"/>
    <cellStyle name="40% - Énfasis5 13 2" xfId="1320" xr:uid="{00000000-0005-0000-0000-000024050000}"/>
    <cellStyle name="40% - Énfasis5 13 3" xfId="1321" xr:uid="{00000000-0005-0000-0000-000025050000}"/>
    <cellStyle name="40% - Énfasis5 13 4" xfId="1322" xr:uid="{00000000-0005-0000-0000-000026050000}"/>
    <cellStyle name="40% - Énfasis5 13 5" xfId="1323" xr:uid="{00000000-0005-0000-0000-000027050000}"/>
    <cellStyle name="40% - Énfasis5 14" xfId="1324" xr:uid="{00000000-0005-0000-0000-000028050000}"/>
    <cellStyle name="40% - Énfasis5 14 2" xfId="1325" xr:uid="{00000000-0005-0000-0000-000029050000}"/>
    <cellStyle name="40% - Énfasis5 14 3" xfId="1326" xr:uid="{00000000-0005-0000-0000-00002A050000}"/>
    <cellStyle name="40% - Énfasis5 14 4" xfId="1327" xr:uid="{00000000-0005-0000-0000-00002B050000}"/>
    <cellStyle name="40% - Énfasis5 14 5" xfId="1328" xr:uid="{00000000-0005-0000-0000-00002C050000}"/>
    <cellStyle name="40% - Énfasis5 15" xfId="1329" xr:uid="{00000000-0005-0000-0000-00002D050000}"/>
    <cellStyle name="40% - Énfasis5 15 2" xfId="1330" xr:uid="{00000000-0005-0000-0000-00002E050000}"/>
    <cellStyle name="40% - Énfasis5 15 3" xfId="1331" xr:uid="{00000000-0005-0000-0000-00002F050000}"/>
    <cellStyle name="40% - Énfasis5 15 4" xfId="1332" xr:uid="{00000000-0005-0000-0000-000030050000}"/>
    <cellStyle name="40% - Énfasis5 15 5" xfId="1333" xr:uid="{00000000-0005-0000-0000-000031050000}"/>
    <cellStyle name="40% - Énfasis5 16" xfId="1334" xr:uid="{00000000-0005-0000-0000-000032050000}"/>
    <cellStyle name="40% - Énfasis5 16 2" xfId="1335" xr:uid="{00000000-0005-0000-0000-000033050000}"/>
    <cellStyle name="40% - Énfasis5 16 3" xfId="1336" xr:uid="{00000000-0005-0000-0000-000034050000}"/>
    <cellStyle name="40% - Énfasis5 16 4" xfId="1337" xr:uid="{00000000-0005-0000-0000-000035050000}"/>
    <cellStyle name="40% - Énfasis5 16 5" xfId="1338" xr:uid="{00000000-0005-0000-0000-000036050000}"/>
    <cellStyle name="40% - Énfasis5 17" xfId="1339" xr:uid="{00000000-0005-0000-0000-000037050000}"/>
    <cellStyle name="40% - Énfasis5 17 2" xfId="1340" xr:uid="{00000000-0005-0000-0000-000038050000}"/>
    <cellStyle name="40% - Énfasis5 17 3" xfId="1341" xr:uid="{00000000-0005-0000-0000-000039050000}"/>
    <cellStyle name="40% - Énfasis5 17 4" xfId="1342" xr:uid="{00000000-0005-0000-0000-00003A050000}"/>
    <cellStyle name="40% - Énfasis5 17 5" xfId="1343" xr:uid="{00000000-0005-0000-0000-00003B050000}"/>
    <cellStyle name="40% - Énfasis5 18" xfId="1344" xr:uid="{00000000-0005-0000-0000-00003C050000}"/>
    <cellStyle name="40% - Énfasis5 19" xfId="1345" xr:uid="{00000000-0005-0000-0000-00003D050000}"/>
    <cellStyle name="40% - Énfasis5 2" xfId="1346" xr:uid="{00000000-0005-0000-0000-00003E050000}"/>
    <cellStyle name="40% - Énfasis5 2 2" xfId="1347" xr:uid="{00000000-0005-0000-0000-00003F050000}"/>
    <cellStyle name="40% - Énfasis5 2 2 2" xfId="1348" xr:uid="{00000000-0005-0000-0000-000040050000}"/>
    <cellStyle name="40% - Énfasis5 2 2 3" xfId="1349" xr:uid="{00000000-0005-0000-0000-000041050000}"/>
    <cellStyle name="40% - Énfasis5 2 2 4" xfId="1350" xr:uid="{00000000-0005-0000-0000-000042050000}"/>
    <cellStyle name="40% - Énfasis5 2 2 5" xfId="1351" xr:uid="{00000000-0005-0000-0000-000043050000}"/>
    <cellStyle name="40% - Énfasis5 2 3" xfId="1352" xr:uid="{00000000-0005-0000-0000-000044050000}"/>
    <cellStyle name="40% - Énfasis5 2 4" xfId="1353" xr:uid="{00000000-0005-0000-0000-000045050000}"/>
    <cellStyle name="40% - Énfasis5 2 5" xfId="1354" xr:uid="{00000000-0005-0000-0000-000046050000}"/>
    <cellStyle name="40% - Énfasis5 2 6" xfId="1355" xr:uid="{00000000-0005-0000-0000-000047050000}"/>
    <cellStyle name="40% - Énfasis5 20" xfId="1356" xr:uid="{00000000-0005-0000-0000-000048050000}"/>
    <cellStyle name="40% - Énfasis5 21" xfId="1357" xr:uid="{00000000-0005-0000-0000-000049050000}"/>
    <cellStyle name="40% - Énfasis5 22" xfId="1358" xr:uid="{00000000-0005-0000-0000-00004A050000}"/>
    <cellStyle name="40% - Énfasis5 23" xfId="1359" xr:uid="{00000000-0005-0000-0000-00004B050000}"/>
    <cellStyle name="40% - Énfasis5 24" xfId="1360" xr:uid="{00000000-0005-0000-0000-00004C050000}"/>
    <cellStyle name="40% - Énfasis5 25" xfId="1361" xr:uid="{00000000-0005-0000-0000-00004D050000}"/>
    <cellStyle name="40% - Énfasis5 26" xfId="1362" xr:uid="{00000000-0005-0000-0000-00004E050000}"/>
    <cellStyle name="40% - Énfasis5 27" xfId="1363" xr:uid="{00000000-0005-0000-0000-00004F050000}"/>
    <cellStyle name="40% - Énfasis5 28" xfId="1364" xr:uid="{00000000-0005-0000-0000-000050050000}"/>
    <cellStyle name="40% - Énfasis5 29" xfId="1365" xr:uid="{00000000-0005-0000-0000-000051050000}"/>
    <cellStyle name="40% - Énfasis5 3" xfId="1366" xr:uid="{00000000-0005-0000-0000-000052050000}"/>
    <cellStyle name="40% - Énfasis5 3 2" xfId="1367" xr:uid="{00000000-0005-0000-0000-000053050000}"/>
    <cellStyle name="40% - Énfasis5 3 2 2" xfId="1368" xr:uid="{00000000-0005-0000-0000-000054050000}"/>
    <cellStyle name="40% - Énfasis5 3 2 3" xfId="1369" xr:uid="{00000000-0005-0000-0000-000055050000}"/>
    <cellStyle name="40% - Énfasis5 3 2 4" xfId="1370" xr:uid="{00000000-0005-0000-0000-000056050000}"/>
    <cellStyle name="40% - Énfasis5 3 2 5" xfId="1371" xr:uid="{00000000-0005-0000-0000-000057050000}"/>
    <cellStyle name="40% - Énfasis5 3 3" xfId="1372" xr:uid="{00000000-0005-0000-0000-000058050000}"/>
    <cellStyle name="40% - Énfasis5 3 4" xfId="1373" xr:uid="{00000000-0005-0000-0000-000059050000}"/>
    <cellStyle name="40% - Énfasis5 3 5" xfId="1374" xr:uid="{00000000-0005-0000-0000-00005A050000}"/>
    <cellStyle name="40% - Énfasis5 3 6" xfId="1375" xr:uid="{00000000-0005-0000-0000-00005B050000}"/>
    <cellStyle name="40% - Énfasis5 30" xfId="1376" xr:uid="{00000000-0005-0000-0000-00005C050000}"/>
    <cellStyle name="40% - Énfasis5 31" xfId="1377" xr:uid="{00000000-0005-0000-0000-00005D050000}"/>
    <cellStyle name="40% - Énfasis5 32" xfId="1378" xr:uid="{00000000-0005-0000-0000-00005E050000}"/>
    <cellStyle name="40% - Énfasis5 4" xfId="1379" xr:uid="{00000000-0005-0000-0000-00005F050000}"/>
    <cellStyle name="40% - Énfasis5 4 2" xfId="1380" xr:uid="{00000000-0005-0000-0000-000060050000}"/>
    <cellStyle name="40% - Énfasis5 4 2 2" xfId="1381" xr:uid="{00000000-0005-0000-0000-000061050000}"/>
    <cellStyle name="40% - Énfasis5 4 2 3" xfId="1382" xr:uid="{00000000-0005-0000-0000-000062050000}"/>
    <cellStyle name="40% - Énfasis5 4 2 4" xfId="1383" xr:uid="{00000000-0005-0000-0000-000063050000}"/>
    <cellStyle name="40% - Énfasis5 4 2 5" xfId="1384" xr:uid="{00000000-0005-0000-0000-000064050000}"/>
    <cellStyle name="40% - Énfasis5 4 3" xfId="1385" xr:uid="{00000000-0005-0000-0000-000065050000}"/>
    <cellStyle name="40% - Énfasis5 4 4" xfId="1386" xr:uid="{00000000-0005-0000-0000-000066050000}"/>
    <cellStyle name="40% - Énfasis5 4 5" xfId="1387" xr:uid="{00000000-0005-0000-0000-000067050000}"/>
    <cellStyle name="40% - Énfasis5 4 6" xfId="1388" xr:uid="{00000000-0005-0000-0000-000068050000}"/>
    <cellStyle name="40% - Énfasis5 5" xfId="1389" xr:uid="{00000000-0005-0000-0000-000069050000}"/>
    <cellStyle name="40% - Énfasis5 5 2" xfId="1390" xr:uid="{00000000-0005-0000-0000-00006A050000}"/>
    <cellStyle name="40% - Énfasis5 5 2 2" xfId="1391" xr:uid="{00000000-0005-0000-0000-00006B050000}"/>
    <cellStyle name="40% - Énfasis5 5 2 3" xfId="1392" xr:uid="{00000000-0005-0000-0000-00006C050000}"/>
    <cellStyle name="40% - Énfasis5 5 2 4" xfId="1393" xr:uid="{00000000-0005-0000-0000-00006D050000}"/>
    <cellStyle name="40% - Énfasis5 5 2 5" xfId="1394" xr:uid="{00000000-0005-0000-0000-00006E050000}"/>
    <cellStyle name="40% - Énfasis5 5 3" xfId="1395" xr:uid="{00000000-0005-0000-0000-00006F050000}"/>
    <cellStyle name="40% - Énfasis5 5 4" xfId="1396" xr:uid="{00000000-0005-0000-0000-000070050000}"/>
    <cellStyle name="40% - Énfasis5 5 5" xfId="1397" xr:uid="{00000000-0005-0000-0000-000071050000}"/>
    <cellStyle name="40% - Énfasis5 5 6" xfId="1398" xr:uid="{00000000-0005-0000-0000-000072050000}"/>
    <cellStyle name="40% - Énfasis5 6" xfId="1399" xr:uid="{00000000-0005-0000-0000-000073050000}"/>
    <cellStyle name="40% - Énfasis5 6 2" xfId="1400" xr:uid="{00000000-0005-0000-0000-000074050000}"/>
    <cellStyle name="40% - Énfasis5 6 2 2" xfId="1401" xr:uid="{00000000-0005-0000-0000-000075050000}"/>
    <cellStyle name="40% - Énfasis5 6 2 3" xfId="1402" xr:uid="{00000000-0005-0000-0000-000076050000}"/>
    <cellStyle name="40% - Énfasis5 6 2 4" xfId="1403" xr:uid="{00000000-0005-0000-0000-000077050000}"/>
    <cellStyle name="40% - Énfasis5 6 2 5" xfId="1404" xr:uid="{00000000-0005-0000-0000-000078050000}"/>
    <cellStyle name="40% - Énfasis5 6 3" xfId="1405" xr:uid="{00000000-0005-0000-0000-000079050000}"/>
    <cellStyle name="40% - Énfasis5 6 4" xfId="1406" xr:uid="{00000000-0005-0000-0000-00007A050000}"/>
    <cellStyle name="40% - Énfasis5 6 5" xfId="1407" xr:uid="{00000000-0005-0000-0000-00007B050000}"/>
    <cellStyle name="40% - Énfasis5 6 6" xfId="1408" xr:uid="{00000000-0005-0000-0000-00007C050000}"/>
    <cellStyle name="40% - Énfasis5 7" xfId="1409" xr:uid="{00000000-0005-0000-0000-00007D050000}"/>
    <cellStyle name="40% - Énfasis5 7 2" xfId="1410" xr:uid="{00000000-0005-0000-0000-00007E050000}"/>
    <cellStyle name="40% - Énfasis5 7 2 2" xfId="1411" xr:uid="{00000000-0005-0000-0000-00007F050000}"/>
    <cellStyle name="40% - Énfasis5 7 2 3" xfId="1412" xr:uid="{00000000-0005-0000-0000-000080050000}"/>
    <cellStyle name="40% - Énfasis5 7 2 4" xfId="1413" xr:uid="{00000000-0005-0000-0000-000081050000}"/>
    <cellStyle name="40% - Énfasis5 7 2 5" xfId="1414" xr:uid="{00000000-0005-0000-0000-000082050000}"/>
    <cellStyle name="40% - Énfasis5 7 3" xfId="1415" xr:uid="{00000000-0005-0000-0000-000083050000}"/>
    <cellStyle name="40% - Énfasis5 7 4" xfId="1416" xr:uid="{00000000-0005-0000-0000-000084050000}"/>
    <cellStyle name="40% - Énfasis5 7 5" xfId="1417" xr:uid="{00000000-0005-0000-0000-000085050000}"/>
    <cellStyle name="40% - Énfasis5 7 6" xfId="1418" xr:uid="{00000000-0005-0000-0000-000086050000}"/>
    <cellStyle name="40% - Énfasis5 8" xfId="1419" xr:uid="{00000000-0005-0000-0000-000087050000}"/>
    <cellStyle name="40% - Énfasis5 8 2" xfId="1420" xr:uid="{00000000-0005-0000-0000-000088050000}"/>
    <cellStyle name="40% - Énfasis5 8 2 2" xfId="1421" xr:uid="{00000000-0005-0000-0000-000089050000}"/>
    <cellStyle name="40% - Énfasis5 8 2 3" xfId="1422" xr:uid="{00000000-0005-0000-0000-00008A050000}"/>
    <cellStyle name="40% - Énfasis5 8 2 4" xfId="1423" xr:uid="{00000000-0005-0000-0000-00008B050000}"/>
    <cellStyle name="40% - Énfasis5 8 2 5" xfId="1424" xr:uid="{00000000-0005-0000-0000-00008C050000}"/>
    <cellStyle name="40% - Énfasis5 8 3" xfId="1425" xr:uid="{00000000-0005-0000-0000-00008D050000}"/>
    <cellStyle name="40% - Énfasis5 8 4" xfId="1426" xr:uid="{00000000-0005-0000-0000-00008E050000}"/>
    <cellStyle name="40% - Énfasis5 8 5" xfId="1427" xr:uid="{00000000-0005-0000-0000-00008F050000}"/>
    <cellStyle name="40% - Énfasis5 8 6" xfId="1428" xr:uid="{00000000-0005-0000-0000-000090050000}"/>
    <cellStyle name="40% - Énfasis5 9" xfId="1429" xr:uid="{00000000-0005-0000-0000-000091050000}"/>
    <cellStyle name="40% - Énfasis5 9 2" xfId="1430" xr:uid="{00000000-0005-0000-0000-000092050000}"/>
    <cellStyle name="40% - Énfasis5 9 3" xfId="1431" xr:uid="{00000000-0005-0000-0000-000093050000}"/>
    <cellStyle name="40% - Énfasis5 9 4" xfId="1432" xr:uid="{00000000-0005-0000-0000-000094050000}"/>
    <cellStyle name="40% - Énfasis5 9 5" xfId="1433" xr:uid="{00000000-0005-0000-0000-000095050000}"/>
    <cellStyle name="40% - Énfasis6 10" xfId="1434" xr:uid="{00000000-0005-0000-0000-000096050000}"/>
    <cellStyle name="40% - Énfasis6 10 2" xfId="1435" xr:uid="{00000000-0005-0000-0000-000097050000}"/>
    <cellStyle name="40% - Énfasis6 10 3" xfId="1436" xr:uid="{00000000-0005-0000-0000-000098050000}"/>
    <cellStyle name="40% - Énfasis6 10 4" xfId="1437" xr:uid="{00000000-0005-0000-0000-000099050000}"/>
    <cellStyle name="40% - Énfasis6 10 5" xfId="1438" xr:uid="{00000000-0005-0000-0000-00009A050000}"/>
    <cellStyle name="40% - Énfasis6 11" xfId="1439" xr:uid="{00000000-0005-0000-0000-00009B050000}"/>
    <cellStyle name="40% - Énfasis6 11 2" xfId="1440" xr:uid="{00000000-0005-0000-0000-00009C050000}"/>
    <cellStyle name="40% - Énfasis6 11 3" xfId="1441" xr:uid="{00000000-0005-0000-0000-00009D050000}"/>
    <cellStyle name="40% - Énfasis6 11 4" xfId="1442" xr:uid="{00000000-0005-0000-0000-00009E050000}"/>
    <cellStyle name="40% - Énfasis6 11 5" xfId="1443" xr:uid="{00000000-0005-0000-0000-00009F050000}"/>
    <cellStyle name="40% - Énfasis6 12" xfId="1444" xr:uid="{00000000-0005-0000-0000-0000A0050000}"/>
    <cellStyle name="40% - Énfasis6 12 2" xfId="1445" xr:uid="{00000000-0005-0000-0000-0000A1050000}"/>
    <cellStyle name="40% - Énfasis6 12 3" xfId="1446" xr:uid="{00000000-0005-0000-0000-0000A2050000}"/>
    <cellStyle name="40% - Énfasis6 12 4" xfId="1447" xr:uid="{00000000-0005-0000-0000-0000A3050000}"/>
    <cellStyle name="40% - Énfasis6 12 5" xfId="1448" xr:uid="{00000000-0005-0000-0000-0000A4050000}"/>
    <cellStyle name="40% - Énfasis6 13" xfId="1449" xr:uid="{00000000-0005-0000-0000-0000A5050000}"/>
    <cellStyle name="40% - Énfasis6 13 2" xfId="1450" xr:uid="{00000000-0005-0000-0000-0000A6050000}"/>
    <cellStyle name="40% - Énfasis6 13 3" xfId="1451" xr:uid="{00000000-0005-0000-0000-0000A7050000}"/>
    <cellStyle name="40% - Énfasis6 13 4" xfId="1452" xr:uid="{00000000-0005-0000-0000-0000A8050000}"/>
    <cellStyle name="40% - Énfasis6 13 5" xfId="1453" xr:uid="{00000000-0005-0000-0000-0000A9050000}"/>
    <cellStyle name="40% - Énfasis6 14" xfId="1454" xr:uid="{00000000-0005-0000-0000-0000AA050000}"/>
    <cellStyle name="40% - Énfasis6 14 2" xfId="1455" xr:uid="{00000000-0005-0000-0000-0000AB050000}"/>
    <cellStyle name="40% - Énfasis6 14 3" xfId="1456" xr:uid="{00000000-0005-0000-0000-0000AC050000}"/>
    <cellStyle name="40% - Énfasis6 14 4" xfId="1457" xr:uid="{00000000-0005-0000-0000-0000AD050000}"/>
    <cellStyle name="40% - Énfasis6 14 5" xfId="1458" xr:uid="{00000000-0005-0000-0000-0000AE050000}"/>
    <cellStyle name="40% - Énfasis6 15" xfId="1459" xr:uid="{00000000-0005-0000-0000-0000AF050000}"/>
    <cellStyle name="40% - Énfasis6 15 2" xfId="1460" xr:uid="{00000000-0005-0000-0000-0000B0050000}"/>
    <cellStyle name="40% - Énfasis6 15 3" xfId="1461" xr:uid="{00000000-0005-0000-0000-0000B1050000}"/>
    <cellStyle name="40% - Énfasis6 15 4" xfId="1462" xr:uid="{00000000-0005-0000-0000-0000B2050000}"/>
    <cellStyle name="40% - Énfasis6 15 5" xfId="1463" xr:uid="{00000000-0005-0000-0000-0000B3050000}"/>
    <cellStyle name="40% - Énfasis6 16" xfId="1464" xr:uid="{00000000-0005-0000-0000-0000B4050000}"/>
    <cellStyle name="40% - Énfasis6 16 2" xfId="1465" xr:uid="{00000000-0005-0000-0000-0000B5050000}"/>
    <cellStyle name="40% - Énfasis6 16 3" xfId="1466" xr:uid="{00000000-0005-0000-0000-0000B6050000}"/>
    <cellStyle name="40% - Énfasis6 16 4" xfId="1467" xr:uid="{00000000-0005-0000-0000-0000B7050000}"/>
    <cellStyle name="40% - Énfasis6 16 5" xfId="1468" xr:uid="{00000000-0005-0000-0000-0000B8050000}"/>
    <cellStyle name="40% - Énfasis6 17" xfId="1469" xr:uid="{00000000-0005-0000-0000-0000B9050000}"/>
    <cellStyle name="40% - Énfasis6 17 2" xfId="1470" xr:uid="{00000000-0005-0000-0000-0000BA050000}"/>
    <cellStyle name="40% - Énfasis6 17 3" xfId="1471" xr:uid="{00000000-0005-0000-0000-0000BB050000}"/>
    <cellStyle name="40% - Énfasis6 17 4" xfId="1472" xr:uid="{00000000-0005-0000-0000-0000BC050000}"/>
    <cellStyle name="40% - Énfasis6 17 5" xfId="1473" xr:uid="{00000000-0005-0000-0000-0000BD050000}"/>
    <cellStyle name="40% - Énfasis6 18" xfId="1474" xr:uid="{00000000-0005-0000-0000-0000BE050000}"/>
    <cellStyle name="40% - Énfasis6 19" xfId="1475" xr:uid="{00000000-0005-0000-0000-0000BF050000}"/>
    <cellStyle name="40% - Énfasis6 2" xfId="1476" xr:uid="{00000000-0005-0000-0000-0000C0050000}"/>
    <cellStyle name="40% - Énfasis6 2 2" xfId="1477" xr:uid="{00000000-0005-0000-0000-0000C1050000}"/>
    <cellStyle name="40% - Énfasis6 2 2 2" xfId="1478" xr:uid="{00000000-0005-0000-0000-0000C2050000}"/>
    <cellStyle name="40% - Énfasis6 2 2 3" xfId="1479" xr:uid="{00000000-0005-0000-0000-0000C3050000}"/>
    <cellStyle name="40% - Énfasis6 2 2 4" xfId="1480" xr:uid="{00000000-0005-0000-0000-0000C4050000}"/>
    <cellStyle name="40% - Énfasis6 2 2 5" xfId="1481" xr:uid="{00000000-0005-0000-0000-0000C5050000}"/>
    <cellStyle name="40% - Énfasis6 2 3" xfId="1482" xr:uid="{00000000-0005-0000-0000-0000C6050000}"/>
    <cellStyle name="40% - Énfasis6 2 4" xfId="1483" xr:uid="{00000000-0005-0000-0000-0000C7050000}"/>
    <cellStyle name="40% - Énfasis6 2 5" xfId="1484" xr:uid="{00000000-0005-0000-0000-0000C8050000}"/>
    <cellStyle name="40% - Énfasis6 2 6" xfId="1485" xr:uid="{00000000-0005-0000-0000-0000C9050000}"/>
    <cellStyle name="40% - Énfasis6 20" xfId="1486" xr:uid="{00000000-0005-0000-0000-0000CA050000}"/>
    <cellStyle name="40% - Énfasis6 21" xfId="1487" xr:uid="{00000000-0005-0000-0000-0000CB050000}"/>
    <cellStyle name="40% - Énfasis6 22" xfId="1488" xr:uid="{00000000-0005-0000-0000-0000CC050000}"/>
    <cellStyle name="40% - Énfasis6 23" xfId="1489" xr:uid="{00000000-0005-0000-0000-0000CD050000}"/>
    <cellStyle name="40% - Énfasis6 24" xfId="1490" xr:uid="{00000000-0005-0000-0000-0000CE050000}"/>
    <cellStyle name="40% - Énfasis6 25" xfId="1491" xr:uid="{00000000-0005-0000-0000-0000CF050000}"/>
    <cellStyle name="40% - Énfasis6 26" xfId="1492" xr:uid="{00000000-0005-0000-0000-0000D0050000}"/>
    <cellStyle name="40% - Énfasis6 27" xfId="1493" xr:uid="{00000000-0005-0000-0000-0000D1050000}"/>
    <cellStyle name="40% - Énfasis6 28" xfId="1494" xr:uid="{00000000-0005-0000-0000-0000D2050000}"/>
    <cellStyle name="40% - Énfasis6 29" xfId="1495" xr:uid="{00000000-0005-0000-0000-0000D3050000}"/>
    <cellStyle name="40% - Énfasis6 3" xfId="1496" xr:uid="{00000000-0005-0000-0000-0000D4050000}"/>
    <cellStyle name="40% - Énfasis6 3 2" xfId="1497" xr:uid="{00000000-0005-0000-0000-0000D5050000}"/>
    <cellStyle name="40% - Énfasis6 3 2 2" xfId="1498" xr:uid="{00000000-0005-0000-0000-0000D6050000}"/>
    <cellStyle name="40% - Énfasis6 3 2 3" xfId="1499" xr:uid="{00000000-0005-0000-0000-0000D7050000}"/>
    <cellStyle name="40% - Énfasis6 3 2 4" xfId="1500" xr:uid="{00000000-0005-0000-0000-0000D8050000}"/>
    <cellStyle name="40% - Énfasis6 3 2 5" xfId="1501" xr:uid="{00000000-0005-0000-0000-0000D9050000}"/>
    <cellStyle name="40% - Énfasis6 3 3" xfId="1502" xr:uid="{00000000-0005-0000-0000-0000DA050000}"/>
    <cellStyle name="40% - Énfasis6 3 4" xfId="1503" xr:uid="{00000000-0005-0000-0000-0000DB050000}"/>
    <cellStyle name="40% - Énfasis6 3 5" xfId="1504" xr:uid="{00000000-0005-0000-0000-0000DC050000}"/>
    <cellStyle name="40% - Énfasis6 3 6" xfId="1505" xr:uid="{00000000-0005-0000-0000-0000DD050000}"/>
    <cellStyle name="40% - Énfasis6 30" xfId="1506" xr:uid="{00000000-0005-0000-0000-0000DE050000}"/>
    <cellStyle name="40% - Énfasis6 31" xfId="1507" xr:uid="{00000000-0005-0000-0000-0000DF050000}"/>
    <cellStyle name="40% - Énfasis6 32" xfId="1508" xr:uid="{00000000-0005-0000-0000-0000E0050000}"/>
    <cellStyle name="40% - Énfasis6 4" xfId="1509" xr:uid="{00000000-0005-0000-0000-0000E1050000}"/>
    <cellStyle name="40% - Énfasis6 4 2" xfId="1510" xr:uid="{00000000-0005-0000-0000-0000E2050000}"/>
    <cellStyle name="40% - Énfasis6 4 2 2" xfId="1511" xr:uid="{00000000-0005-0000-0000-0000E3050000}"/>
    <cellStyle name="40% - Énfasis6 4 2 3" xfId="1512" xr:uid="{00000000-0005-0000-0000-0000E4050000}"/>
    <cellStyle name="40% - Énfasis6 4 2 4" xfId="1513" xr:uid="{00000000-0005-0000-0000-0000E5050000}"/>
    <cellStyle name="40% - Énfasis6 4 2 5" xfId="1514" xr:uid="{00000000-0005-0000-0000-0000E6050000}"/>
    <cellStyle name="40% - Énfasis6 4 3" xfId="1515" xr:uid="{00000000-0005-0000-0000-0000E7050000}"/>
    <cellStyle name="40% - Énfasis6 4 4" xfId="1516" xr:uid="{00000000-0005-0000-0000-0000E8050000}"/>
    <cellStyle name="40% - Énfasis6 4 5" xfId="1517" xr:uid="{00000000-0005-0000-0000-0000E9050000}"/>
    <cellStyle name="40% - Énfasis6 4 6" xfId="1518" xr:uid="{00000000-0005-0000-0000-0000EA050000}"/>
    <cellStyle name="40% - Énfasis6 5" xfId="1519" xr:uid="{00000000-0005-0000-0000-0000EB050000}"/>
    <cellStyle name="40% - Énfasis6 5 2" xfId="1520" xr:uid="{00000000-0005-0000-0000-0000EC050000}"/>
    <cellStyle name="40% - Énfasis6 5 2 2" xfId="1521" xr:uid="{00000000-0005-0000-0000-0000ED050000}"/>
    <cellStyle name="40% - Énfasis6 5 2 3" xfId="1522" xr:uid="{00000000-0005-0000-0000-0000EE050000}"/>
    <cellStyle name="40% - Énfasis6 5 2 4" xfId="1523" xr:uid="{00000000-0005-0000-0000-0000EF050000}"/>
    <cellStyle name="40% - Énfasis6 5 2 5" xfId="1524" xr:uid="{00000000-0005-0000-0000-0000F0050000}"/>
    <cellStyle name="40% - Énfasis6 5 3" xfId="1525" xr:uid="{00000000-0005-0000-0000-0000F1050000}"/>
    <cellStyle name="40% - Énfasis6 5 4" xfId="1526" xr:uid="{00000000-0005-0000-0000-0000F2050000}"/>
    <cellStyle name="40% - Énfasis6 5 5" xfId="1527" xr:uid="{00000000-0005-0000-0000-0000F3050000}"/>
    <cellStyle name="40% - Énfasis6 5 6" xfId="1528" xr:uid="{00000000-0005-0000-0000-0000F4050000}"/>
    <cellStyle name="40% - Énfasis6 6" xfId="1529" xr:uid="{00000000-0005-0000-0000-0000F5050000}"/>
    <cellStyle name="40% - Énfasis6 6 2" xfId="1530" xr:uid="{00000000-0005-0000-0000-0000F6050000}"/>
    <cellStyle name="40% - Énfasis6 6 2 2" xfId="1531" xr:uid="{00000000-0005-0000-0000-0000F7050000}"/>
    <cellStyle name="40% - Énfasis6 6 2 3" xfId="1532" xr:uid="{00000000-0005-0000-0000-0000F8050000}"/>
    <cellStyle name="40% - Énfasis6 6 2 4" xfId="1533" xr:uid="{00000000-0005-0000-0000-0000F9050000}"/>
    <cellStyle name="40% - Énfasis6 6 2 5" xfId="1534" xr:uid="{00000000-0005-0000-0000-0000FA050000}"/>
    <cellStyle name="40% - Énfasis6 6 3" xfId="1535" xr:uid="{00000000-0005-0000-0000-0000FB050000}"/>
    <cellStyle name="40% - Énfasis6 6 4" xfId="1536" xr:uid="{00000000-0005-0000-0000-0000FC050000}"/>
    <cellStyle name="40% - Énfasis6 6 5" xfId="1537" xr:uid="{00000000-0005-0000-0000-0000FD050000}"/>
    <cellStyle name="40% - Énfasis6 6 6" xfId="1538" xr:uid="{00000000-0005-0000-0000-0000FE050000}"/>
    <cellStyle name="40% - Énfasis6 7" xfId="1539" xr:uid="{00000000-0005-0000-0000-0000FF050000}"/>
    <cellStyle name="40% - Énfasis6 7 2" xfId="1540" xr:uid="{00000000-0005-0000-0000-000000060000}"/>
    <cellStyle name="40% - Énfasis6 7 2 2" xfId="1541" xr:uid="{00000000-0005-0000-0000-000001060000}"/>
    <cellStyle name="40% - Énfasis6 7 2 3" xfId="1542" xr:uid="{00000000-0005-0000-0000-000002060000}"/>
    <cellStyle name="40% - Énfasis6 7 2 4" xfId="1543" xr:uid="{00000000-0005-0000-0000-000003060000}"/>
    <cellStyle name="40% - Énfasis6 7 2 5" xfId="1544" xr:uid="{00000000-0005-0000-0000-000004060000}"/>
    <cellStyle name="40% - Énfasis6 7 3" xfId="1545" xr:uid="{00000000-0005-0000-0000-000005060000}"/>
    <cellStyle name="40% - Énfasis6 7 4" xfId="1546" xr:uid="{00000000-0005-0000-0000-000006060000}"/>
    <cellStyle name="40% - Énfasis6 7 5" xfId="1547" xr:uid="{00000000-0005-0000-0000-000007060000}"/>
    <cellStyle name="40% - Énfasis6 7 6" xfId="1548" xr:uid="{00000000-0005-0000-0000-000008060000}"/>
    <cellStyle name="40% - Énfasis6 8" xfId="1549" xr:uid="{00000000-0005-0000-0000-000009060000}"/>
    <cellStyle name="40% - Énfasis6 8 2" xfId="1550" xr:uid="{00000000-0005-0000-0000-00000A060000}"/>
    <cellStyle name="40% - Énfasis6 8 2 2" xfId="1551" xr:uid="{00000000-0005-0000-0000-00000B060000}"/>
    <cellStyle name="40% - Énfasis6 8 2 3" xfId="1552" xr:uid="{00000000-0005-0000-0000-00000C060000}"/>
    <cellStyle name="40% - Énfasis6 8 2 4" xfId="1553" xr:uid="{00000000-0005-0000-0000-00000D060000}"/>
    <cellStyle name="40% - Énfasis6 8 2 5" xfId="1554" xr:uid="{00000000-0005-0000-0000-00000E060000}"/>
    <cellStyle name="40% - Énfasis6 8 3" xfId="1555" xr:uid="{00000000-0005-0000-0000-00000F060000}"/>
    <cellStyle name="40% - Énfasis6 8 4" xfId="1556" xr:uid="{00000000-0005-0000-0000-000010060000}"/>
    <cellStyle name="40% - Énfasis6 8 5" xfId="1557" xr:uid="{00000000-0005-0000-0000-000011060000}"/>
    <cellStyle name="40% - Énfasis6 8 6" xfId="1558" xr:uid="{00000000-0005-0000-0000-000012060000}"/>
    <cellStyle name="40% - Énfasis6 9" xfId="1559" xr:uid="{00000000-0005-0000-0000-000013060000}"/>
    <cellStyle name="40% - Énfasis6 9 2" xfId="1560" xr:uid="{00000000-0005-0000-0000-000014060000}"/>
    <cellStyle name="40% - Énfasis6 9 3" xfId="1561" xr:uid="{00000000-0005-0000-0000-000015060000}"/>
    <cellStyle name="40% - Énfasis6 9 4" xfId="1562" xr:uid="{00000000-0005-0000-0000-000016060000}"/>
    <cellStyle name="40% - Énfasis6 9 5" xfId="1563" xr:uid="{00000000-0005-0000-0000-000017060000}"/>
    <cellStyle name="60% - Énfasis1 2" xfId="1564" xr:uid="{00000000-0005-0000-0000-000018060000}"/>
    <cellStyle name="60% - Énfasis1 3" xfId="1565" xr:uid="{00000000-0005-0000-0000-000019060000}"/>
    <cellStyle name="60% - Énfasis1 4" xfId="1566" xr:uid="{00000000-0005-0000-0000-00001A060000}"/>
    <cellStyle name="60% - Énfasis1 5" xfId="1567" xr:uid="{00000000-0005-0000-0000-00001B060000}"/>
    <cellStyle name="60% - Énfasis1 6" xfId="1568" xr:uid="{00000000-0005-0000-0000-00001C060000}"/>
    <cellStyle name="60% - Énfasis2 2" xfId="1569" xr:uid="{00000000-0005-0000-0000-00001D060000}"/>
    <cellStyle name="60% - Énfasis2 3" xfId="1570" xr:uid="{00000000-0005-0000-0000-00001E060000}"/>
    <cellStyle name="60% - Énfasis2 4" xfId="1571" xr:uid="{00000000-0005-0000-0000-00001F060000}"/>
    <cellStyle name="60% - Énfasis2 5" xfId="1572" xr:uid="{00000000-0005-0000-0000-000020060000}"/>
    <cellStyle name="60% - Énfasis2 6" xfId="1573" xr:uid="{00000000-0005-0000-0000-000021060000}"/>
    <cellStyle name="60% - Énfasis3 2" xfId="1574" xr:uid="{00000000-0005-0000-0000-000022060000}"/>
    <cellStyle name="60% - Énfasis3 3" xfId="1575" xr:uid="{00000000-0005-0000-0000-000023060000}"/>
    <cellStyle name="60% - Énfasis3 4" xfId="1576" xr:uid="{00000000-0005-0000-0000-000024060000}"/>
    <cellStyle name="60% - Énfasis3 5" xfId="1577" xr:uid="{00000000-0005-0000-0000-000025060000}"/>
    <cellStyle name="60% - Énfasis3 6" xfId="1578" xr:uid="{00000000-0005-0000-0000-000026060000}"/>
    <cellStyle name="60% - Énfasis4 2" xfId="1579" xr:uid="{00000000-0005-0000-0000-000027060000}"/>
    <cellStyle name="60% - Énfasis4 3" xfId="1580" xr:uid="{00000000-0005-0000-0000-000028060000}"/>
    <cellStyle name="60% - Énfasis4 4" xfId="1581" xr:uid="{00000000-0005-0000-0000-000029060000}"/>
    <cellStyle name="60% - Énfasis4 5" xfId="1582" xr:uid="{00000000-0005-0000-0000-00002A060000}"/>
    <cellStyle name="60% - Énfasis4 6" xfId="1583" xr:uid="{00000000-0005-0000-0000-00002B060000}"/>
    <cellStyle name="60% - Énfasis5 2" xfId="1584" xr:uid="{00000000-0005-0000-0000-00002C060000}"/>
    <cellStyle name="60% - Énfasis5 3" xfId="1585" xr:uid="{00000000-0005-0000-0000-00002D060000}"/>
    <cellStyle name="60% - Énfasis5 4" xfId="1586" xr:uid="{00000000-0005-0000-0000-00002E060000}"/>
    <cellStyle name="60% - Énfasis5 5" xfId="1587" xr:uid="{00000000-0005-0000-0000-00002F060000}"/>
    <cellStyle name="60% - Énfasis5 6" xfId="1588" xr:uid="{00000000-0005-0000-0000-000030060000}"/>
    <cellStyle name="60% - Énfasis6 2" xfId="1589" xr:uid="{00000000-0005-0000-0000-000031060000}"/>
    <cellStyle name="60% - Énfasis6 3" xfId="1590" xr:uid="{00000000-0005-0000-0000-000032060000}"/>
    <cellStyle name="60% - Énfasis6 4" xfId="1591" xr:uid="{00000000-0005-0000-0000-000033060000}"/>
    <cellStyle name="60% - Énfasis6 5" xfId="1592" xr:uid="{00000000-0005-0000-0000-000034060000}"/>
    <cellStyle name="60% - Énfasis6 6" xfId="1593" xr:uid="{00000000-0005-0000-0000-000035060000}"/>
    <cellStyle name="Buena 2" xfId="1594" xr:uid="{00000000-0005-0000-0000-000036060000}"/>
    <cellStyle name="Buena 3" xfId="1595" xr:uid="{00000000-0005-0000-0000-000037060000}"/>
    <cellStyle name="Buena 4" xfId="1596" xr:uid="{00000000-0005-0000-0000-000038060000}"/>
    <cellStyle name="Buena 5" xfId="1597" xr:uid="{00000000-0005-0000-0000-000039060000}"/>
    <cellStyle name="Buena 6" xfId="1598" xr:uid="{00000000-0005-0000-0000-00003A060000}"/>
    <cellStyle name="Cálculo 2" xfId="1599" xr:uid="{00000000-0005-0000-0000-00003B060000}"/>
    <cellStyle name="Cálculo 3" xfId="1600" xr:uid="{00000000-0005-0000-0000-00003C060000}"/>
    <cellStyle name="Cálculo 4" xfId="1601" xr:uid="{00000000-0005-0000-0000-00003D060000}"/>
    <cellStyle name="Cálculo 5" xfId="1602" xr:uid="{00000000-0005-0000-0000-00003E060000}"/>
    <cellStyle name="Cálculo 6" xfId="1603" xr:uid="{00000000-0005-0000-0000-00003F060000}"/>
    <cellStyle name="Celda de comprobación 2" xfId="1604" xr:uid="{00000000-0005-0000-0000-000040060000}"/>
    <cellStyle name="Celda de comprobación 3" xfId="1605" xr:uid="{00000000-0005-0000-0000-000041060000}"/>
    <cellStyle name="Celda de comprobación 4" xfId="1606" xr:uid="{00000000-0005-0000-0000-000042060000}"/>
    <cellStyle name="Celda de comprobación 5" xfId="1607" xr:uid="{00000000-0005-0000-0000-000043060000}"/>
    <cellStyle name="Celda de comprobación 6" xfId="1608" xr:uid="{00000000-0005-0000-0000-000044060000}"/>
    <cellStyle name="Celda vinculada 2" xfId="1609" xr:uid="{00000000-0005-0000-0000-000045060000}"/>
    <cellStyle name="Celda vinculada 3" xfId="1610" xr:uid="{00000000-0005-0000-0000-000046060000}"/>
    <cellStyle name="Celda vinculada 4" xfId="1611" xr:uid="{00000000-0005-0000-0000-000047060000}"/>
    <cellStyle name="Celda vinculada 5" xfId="1612" xr:uid="{00000000-0005-0000-0000-000048060000}"/>
    <cellStyle name="Celda vinculada 6" xfId="1613" xr:uid="{00000000-0005-0000-0000-000049060000}"/>
    <cellStyle name="Encabezado 4 2" xfId="1614" xr:uid="{00000000-0005-0000-0000-00004A060000}"/>
    <cellStyle name="Encabezado 4 3" xfId="1615" xr:uid="{00000000-0005-0000-0000-00004B060000}"/>
    <cellStyle name="Encabezado 4 4" xfId="1616" xr:uid="{00000000-0005-0000-0000-00004C060000}"/>
    <cellStyle name="Encabezado 4 5" xfId="1617" xr:uid="{00000000-0005-0000-0000-00004D060000}"/>
    <cellStyle name="Encabezado 4 6" xfId="1618" xr:uid="{00000000-0005-0000-0000-00004E060000}"/>
    <cellStyle name="Énfasis1 2" xfId="1619" xr:uid="{00000000-0005-0000-0000-00004F060000}"/>
    <cellStyle name="Énfasis1 3" xfId="1620" xr:uid="{00000000-0005-0000-0000-000050060000}"/>
    <cellStyle name="Énfasis1 4" xfId="1621" xr:uid="{00000000-0005-0000-0000-000051060000}"/>
    <cellStyle name="Énfasis1 5" xfId="1622" xr:uid="{00000000-0005-0000-0000-000052060000}"/>
    <cellStyle name="Énfasis1 6" xfId="1623" xr:uid="{00000000-0005-0000-0000-000053060000}"/>
    <cellStyle name="Énfasis2 2" xfId="1624" xr:uid="{00000000-0005-0000-0000-000054060000}"/>
    <cellStyle name="Énfasis2 3" xfId="1625" xr:uid="{00000000-0005-0000-0000-000055060000}"/>
    <cellStyle name="Énfasis2 4" xfId="1626" xr:uid="{00000000-0005-0000-0000-000056060000}"/>
    <cellStyle name="Énfasis2 5" xfId="1627" xr:uid="{00000000-0005-0000-0000-000057060000}"/>
    <cellStyle name="Énfasis2 6" xfId="1628" xr:uid="{00000000-0005-0000-0000-000058060000}"/>
    <cellStyle name="Énfasis3 2" xfId="1629" xr:uid="{00000000-0005-0000-0000-000059060000}"/>
    <cellStyle name="Énfasis3 3" xfId="1630" xr:uid="{00000000-0005-0000-0000-00005A060000}"/>
    <cellStyle name="Énfasis3 4" xfId="1631" xr:uid="{00000000-0005-0000-0000-00005B060000}"/>
    <cellStyle name="Énfasis3 5" xfId="1632" xr:uid="{00000000-0005-0000-0000-00005C060000}"/>
    <cellStyle name="Énfasis3 6" xfId="1633" xr:uid="{00000000-0005-0000-0000-00005D060000}"/>
    <cellStyle name="Énfasis4 2" xfId="1634" xr:uid="{00000000-0005-0000-0000-00005E060000}"/>
    <cellStyle name="Énfasis4 3" xfId="1635" xr:uid="{00000000-0005-0000-0000-00005F060000}"/>
    <cellStyle name="Énfasis4 4" xfId="1636" xr:uid="{00000000-0005-0000-0000-000060060000}"/>
    <cellStyle name="Énfasis4 5" xfId="1637" xr:uid="{00000000-0005-0000-0000-000061060000}"/>
    <cellStyle name="Énfasis4 6" xfId="1638" xr:uid="{00000000-0005-0000-0000-000062060000}"/>
    <cellStyle name="Énfasis5 2" xfId="1639" xr:uid="{00000000-0005-0000-0000-000063060000}"/>
    <cellStyle name="Énfasis5 3" xfId="1640" xr:uid="{00000000-0005-0000-0000-000064060000}"/>
    <cellStyle name="Énfasis5 4" xfId="1641" xr:uid="{00000000-0005-0000-0000-000065060000}"/>
    <cellStyle name="Énfasis5 5" xfId="1642" xr:uid="{00000000-0005-0000-0000-000066060000}"/>
    <cellStyle name="Énfasis5 6" xfId="1643" xr:uid="{00000000-0005-0000-0000-000067060000}"/>
    <cellStyle name="Énfasis6 2" xfId="1644" xr:uid="{00000000-0005-0000-0000-000068060000}"/>
    <cellStyle name="Énfasis6 3" xfId="1645" xr:uid="{00000000-0005-0000-0000-000069060000}"/>
    <cellStyle name="Énfasis6 4" xfId="1646" xr:uid="{00000000-0005-0000-0000-00006A060000}"/>
    <cellStyle name="Énfasis6 5" xfId="1647" xr:uid="{00000000-0005-0000-0000-00006B060000}"/>
    <cellStyle name="Énfasis6 6" xfId="1648" xr:uid="{00000000-0005-0000-0000-00006C060000}"/>
    <cellStyle name="Entrada 2" xfId="1649" xr:uid="{00000000-0005-0000-0000-00006D060000}"/>
    <cellStyle name="Entrada 3" xfId="1650" xr:uid="{00000000-0005-0000-0000-00006E060000}"/>
    <cellStyle name="Entrada 4" xfId="1651" xr:uid="{00000000-0005-0000-0000-00006F060000}"/>
    <cellStyle name="Entrada 5" xfId="1652" xr:uid="{00000000-0005-0000-0000-000070060000}"/>
    <cellStyle name="Entrada 6" xfId="1653" xr:uid="{00000000-0005-0000-0000-000071060000}"/>
    <cellStyle name="Euro" xfId="1654" xr:uid="{00000000-0005-0000-0000-000072060000}"/>
    <cellStyle name="Euro 2" xfId="1655" xr:uid="{00000000-0005-0000-0000-000073060000}"/>
    <cellStyle name="Euro 2 2" xfId="1656" xr:uid="{00000000-0005-0000-0000-000074060000}"/>
    <cellStyle name="Euro 2 3" xfId="1657" xr:uid="{00000000-0005-0000-0000-000075060000}"/>
    <cellStyle name="Euro 2 4" xfId="1658" xr:uid="{00000000-0005-0000-0000-000076060000}"/>
    <cellStyle name="Euro 2 5" xfId="1659" xr:uid="{00000000-0005-0000-0000-000077060000}"/>
    <cellStyle name="Euro 2 6" xfId="1660" xr:uid="{00000000-0005-0000-0000-000078060000}"/>
    <cellStyle name="Euro 3" xfId="1661" xr:uid="{00000000-0005-0000-0000-000079060000}"/>
    <cellStyle name="Euro 3 2" xfId="1662" xr:uid="{00000000-0005-0000-0000-00007A060000}"/>
    <cellStyle name="Euro 3 3" xfId="1663" xr:uid="{00000000-0005-0000-0000-00007B060000}"/>
    <cellStyle name="Euro 3 4" xfId="1664" xr:uid="{00000000-0005-0000-0000-00007C060000}"/>
    <cellStyle name="Euro 3 5" xfId="1665" xr:uid="{00000000-0005-0000-0000-00007D060000}"/>
    <cellStyle name="Euro 3 6" xfId="1666" xr:uid="{00000000-0005-0000-0000-00007E060000}"/>
    <cellStyle name="Euro 4" xfId="1667" xr:uid="{00000000-0005-0000-0000-00007F060000}"/>
    <cellStyle name="Euro 4 2" xfId="1668" xr:uid="{00000000-0005-0000-0000-000080060000}"/>
    <cellStyle name="Euro 4 3" xfId="1669" xr:uid="{00000000-0005-0000-0000-000081060000}"/>
    <cellStyle name="Euro 4 4" xfId="1670" xr:uid="{00000000-0005-0000-0000-000082060000}"/>
    <cellStyle name="Euro 4 5" xfId="1671" xr:uid="{00000000-0005-0000-0000-000083060000}"/>
    <cellStyle name="Euro 4 6" xfId="1672" xr:uid="{00000000-0005-0000-0000-000084060000}"/>
    <cellStyle name="Euro 5" xfId="1673" xr:uid="{00000000-0005-0000-0000-000085060000}"/>
    <cellStyle name="Euro 5 2" xfId="1674" xr:uid="{00000000-0005-0000-0000-000086060000}"/>
    <cellStyle name="Euro 5 3" xfId="1675" xr:uid="{00000000-0005-0000-0000-000087060000}"/>
    <cellStyle name="Euro 5 4" xfId="1676" xr:uid="{00000000-0005-0000-0000-000088060000}"/>
    <cellStyle name="Euro 5 5" xfId="1677" xr:uid="{00000000-0005-0000-0000-000089060000}"/>
    <cellStyle name="Euro 5 6" xfId="1678" xr:uid="{00000000-0005-0000-0000-00008A060000}"/>
    <cellStyle name="Excel Built-in Normal" xfId="1679" xr:uid="{00000000-0005-0000-0000-00008B060000}"/>
    <cellStyle name="Hipervínculo 2" xfId="1680" xr:uid="{00000000-0005-0000-0000-00008C060000}"/>
    <cellStyle name="Incorrecto 2" xfId="1681" xr:uid="{00000000-0005-0000-0000-00008D060000}"/>
    <cellStyle name="Incorrecto 3" xfId="1682" xr:uid="{00000000-0005-0000-0000-00008E060000}"/>
    <cellStyle name="Incorrecto 4" xfId="1683" xr:uid="{00000000-0005-0000-0000-00008F060000}"/>
    <cellStyle name="Incorrecto 5" xfId="1684" xr:uid="{00000000-0005-0000-0000-000090060000}"/>
    <cellStyle name="Incorrecto 6" xfId="1685" xr:uid="{00000000-0005-0000-0000-000091060000}"/>
    <cellStyle name="Millares" xfId="2798" builtinId="3"/>
    <cellStyle name="Millares 10" xfId="1686" xr:uid="{00000000-0005-0000-0000-000092060000}"/>
    <cellStyle name="Millares 10 2" xfId="1687" xr:uid="{00000000-0005-0000-0000-000093060000}"/>
    <cellStyle name="Millares 10 3" xfId="1688" xr:uid="{00000000-0005-0000-0000-000094060000}"/>
    <cellStyle name="Millares 10 4" xfId="1689" xr:uid="{00000000-0005-0000-0000-000095060000}"/>
    <cellStyle name="Millares 10 5" xfId="1690" xr:uid="{00000000-0005-0000-0000-000096060000}"/>
    <cellStyle name="Millares 10 6" xfId="1691" xr:uid="{00000000-0005-0000-0000-000097060000}"/>
    <cellStyle name="Millares 11" xfId="1692" xr:uid="{00000000-0005-0000-0000-000098060000}"/>
    <cellStyle name="Millares 12" xfId="1693" xr:uid="{00000000-0005-0000-0000-000099060000}"/>
    <cellStyle name="Millares 12 2" xfId="1694" xr:uid="{00000000-0005-0000-0000-00009A060000}"/>
    <cellStyle name="Millares 12 3" xfId="1695" xr:uid="{00000000-0005-0000-0000-00009B060000}"/>
    <cellStyle name="Millares 12 4" xfId="1696" xr:uid="{00000000-0005-0000-0000-00009C060000}"/>
    <cellStyle name="Millares 12 5" xfId="1697" xr:uid="{00000000-0005-0000-0000-00009D060000}"/>
    <cellStyle name="Millares 13" xfId="1698" xr:uid="{00000000-0005-0000-0000-00009E060000}"/>
    <cellStyle name="Millares 13 2" xfId="1699" xr:uid="{00000000-0005-0000-0000-00009F060000}"/>
    <cellStyle name="Millares 13 3" xfId="1700" xr:uid="{00000000-0005-0000-0000-0000A0060000}"/>
    <cellStyle name="Millares 13 4" xfId="1701" xr:uid="{00000000-0005-0000-0000-0000A1060000}"/>
    <cellStyle name="Millares 13 5" xfId="1702" xr:uid="{00000000-0005-0000-0000-0000A2060000}"/>
    <cellStyle name="Millares 14" xfId="1703" xr:uid="{00000000-0005-0000-0000-0000A3060000}"/>
    <cellStyle name="Millares 14 2" xfId="1704" xr:uid="{00000000-0005-0000-0000-0000A4060000}"/>
    <cellStyle name="Millares 14 3" xfId="1705" xr:uid="{00000000-0005-0000-0000-0000A5060000}"/>
    <cellStyle name="Millares 14 4" xfId="1706" xr:uid="{00000000-0005-0000-0000-0000A6060000}"/>
    <cellStyle name="Millares 14 5" xfId="1707" xr:uid="{00000000-0005-0000-0000-0000A7060000}"/>
    <cellStyle name="Millares 15" xfId="1708" xr:uid="{00000000-0005-0000-0000-0000A8060000}"/>
    <cellStyle name="Millares 15 2" xfId="1709" xr:uid="{00000000-0005-0000-0000-0000A9060000}"/>
    <cellStyle name="Millares 15 3" xfId="1710" xr:uid="{00000000-0005-0000-0000-0000AA060000}"/>
    <cellStyle name="Millares 15 4" xfId="1711" xr:uid="{00000000-0005-0000-0000-0000AB060000}"/>
    <cellStyle name="Millares 15 5" xfId="1712" xr:uid="{00000000-0005-0000-0000-0000AC060000}"/>
    <cellStyle name="Millares 16" xfId="1713" xr:uid="{00000000-0005-0000-0000-0000AD060000}"/>
    <cellStyle name="Millares 17" xfId="1714" xr:uid="{00000000-0005-0000-0000-0000AE060000}"/>
    <cellStyle name="Millares 18" xfId="1715" xr:uid="{00000000-0005-0000-0000-0000AF060000}"/>
    <cellStyle name="Millares 19" xfId="1716" xr:uid="{00000000-0005-0000-0000-0000B0060000}"/>
    <cellStyle name="Millares 2" xfId="2" xr:uid="{00000000-0005-0000-0000-0000B1060000}"/>
    <cellStyle name="Millares 2 10" xfId="1717" xr:uid="{00000000-0005-0000-0000-0000B2060000}"/>
    <cellStyle name="Millares 2 11" xfId="1718" xr:uid="{00000000-0005-0000-0000-0000B3060000}"/>
    <cellStyle name="Millares 2 12" xfId="1719" xr:uid="{00000000-0005-0000-0000-0000B4060000}"/>
    <cellStyle name="Millares 2 2" xfId="1720" xr:uid="{00000000-0005-0000-0000-0000B5060000}"/>
    <cellStyle name="Millares 2 2 2" xfId="1721" xr:uid="{00000000-0005-0000-0000-0000B6060000}"/>
    <cellStyle name="Millares 2 2 2 2" xfId="1722" xr:uid="{00000000-0005-0000-0000-0000B7060000}"/>
    <cellStyle name="Millares 2 2 2 3" xfId="1723" xr:uid="{00000000-0005-0000-0000-0000B8060000}"/>
    <cellStyle name="Millares 2 2 2 4" xfId="1724" xr:uid="{00000000-0005-0000-0000-0000B9060000}"/>
    <cellStyle name="Millares 2 2 2 5" xfId="1725" xr:uid="{00000000-0005-0000-0000-0000BA060000}"/>
    <cellStyle name="Millares 2 2 3" xfId="1726" xr:uid="{00000000-0005-0000-0000-0000BB060000}"/>
    <cellStyle name="Millares 2 2 4" xfId="1727" xr:uid="{00000000-0005-0000-0000-0000BC060000}"/>
    <cellStyle name="Millares 2 2 5" xfId="1728" xr:uid="{00000000-0005-0000-0000-0000BD060000}"/>
    <cellStyle name="Millares 2 2 6" xfId="1729" xr:uid="{00000000-0005-0000-0000-0000BE060000}"/>
    <cellStyle name="Millares 2 3" xfId="1730" xr:uid="{00000000-0005-0000-0000-0000BF060000}"/>
    <cellStyle name="Millares 2 3 2" xfId="1731" xr:uid="{00000000-0005-0000-0000-0000C0060000}"/>
    <cellStyle name="Millares 2 3 2 2" xfId="1732" xr:uid="{00000000-0005-0000-0000-0000C1060000}"/>
    <cellStyle name="Millares 2 3 2 3" xfId="1733" xr:uid="{00000000-0005-0000-0000-0000C2060000}"/>
    <cellStyle name="Millares 2 3 2 4" xfId="1734" xr:uid="{00000000-0005-0000-0000-0000C3060000}"/>
    <cellStyle name="Millares 2 3 2 5" xfId="1735" xr:uid="{00000000-0005-0000-0000-0000C4060000}"/>
    <cellStyle name="Millares 2 3 3" xfId="1736" xr:uid="{00000000-0005-0000-0000-0000C5060000}"/>
    <cellStyle name="Millares 2 3 4" xfId="1737" xr:uid="{00000000-0005-0000-0000-0000C6060000}"/>
    <cellStyle name="Millares 2 3 5" xfId="1738" xr:uid="{00000000-0005-0000-0000-0000C7060000}"/>
    <cellStyle name="Millares 2 3 6" xfId="1739" xr:uid="{00000000-0005-0000-0000-0000C8060000}"/>
    <cellStyle name="Millares 2 4" xfId="1740" xr:uid="{00000000-0005-0000-0000-0000C9060000}"/>
    <cellStyle name="Millares 2 4 2" xfId="1741" xr:uid="{00000000-0005-0000-0000-0000CA060000}"/>
    <cellStyle name="Millares 2 4 2 2" xfId="1742" xr:uid="{00000000-0005-0000-0000-0000CB060000}"/>
    <cellStyle name="Millares 2 4 2 3" xfId="1743" xr:uid="{00000000-0005-0000-0000-0000CC060000}"/>
    <cellStyle name="Millares 2 4 2 4" xfId="1744" xr:uid="{00000000-0005-0000-0000-0000CD060000}"/>
    <cellStyle name="Millares 2 4 2 5" xfId="1745" xr:uid="{00000000-0005-0000-0000-0000CE060000}"/>
    <cellStyle name="Millares 2 4 3" xfId="1746" xr:uid="{00000000-0005-0000-0000-0000CF060000}"/>
    <cellStyle name="Millares 2 4 4" xfId="1747" xr:uid="{00000000-0005-0000-0000-0000D0060000}"/>
    <cellStyle name="Millares 2 4 5" xfId="1748" xr:uid="{00000000-0005-0000-0000-0000D1060000}"/>
    <cellStyle name="Millares 2 4 6" xfId="1749" xr:uid="{00000000-0005-0000-0000-0000D2060000}"/>
    <cellStyle name="Millares 2 5" xfId="1750" xr:uid="{00000000-0005-0000-0000-0000D3060000}"/>
    <cellStyle name="Millares 2 5 2" xfId="1751" xr:uid="{00000000-0005-0000-0000-0000D4060000}"/>
    <cellStyle name="Millares 2 5 2 2" xfId="1752" xr:uid="{00000000-0005-0000-0000-0000D5060000}"/>
    <cellStyle name="Millares 2 5 2 3" xfId="1753" xr:uid="{00000000-0005-0000-0000-0000D6060000}"/>
    <cellStyle name="Millares 2 5 2 4" xfId="1754" xr:uid="{00000000-0005-0000-0000-0000D7060000}"/>
    <cellStyle name="Millares 2 5 2 5" xfId="1755" xr:uid="{00000000-0005-0000-0000-0000D8060000}"/>
    <cellStyle name="Millares 2 5 3" xfId="1756" xr:uid="{00000000-0005-0000-0000-0000D9060000}"/>
    <cellStyle name="Millares 2 5 4" xfId="1757" xr:uid="{00000000-0005-0000-0000-0000DA060000}"/>
    <cellStyle name="Millares 2 5 5" xfId="1758" xr:uid="{00000000-0005-0000-0000-0000DB060000}"/>
    <cellStyle name="Millares 2 5 6" xfId="1759" xr:uid="{00000000-0005-0000-0000-0000DC060000}"/>
    <cellStyle name="Millares 2 6" xfId="1760" xr:uid="{00000000-0005-0000-0000-0000DD060000}"/>
    <cellStyle name="Millares 2 6 2" xfId="1761" xr:uid="{00000000-0005-0000-0000-0000DE060000}"/>
    <cellStyle name="Millares 2 6 3" xfId="1762" xr:uid="{00000000-0005-0000-0000-0000DF060000}"/>
    <cellStyle name="Millares 2 6 4" xfId="1763" xr:uid="{00000000-0005-0000-0000-0000E0060000}"/>
    <cellStyle name="Millares 2 6 5" xfId="1764" xr:uid="{00000000-0005-0000-0000-0000E1060000}"/>
    <cellStyle name="Millares 2 7" xfId="1765" xr:uid="{00000000-0005-0000-0000-0000E2060000}"/>
    <cellStyle name="Millares 2 8" xfId="1766" xr:uid="{00000000-0005-0000-0000-0000E3060000}"/>
    <cellStyle name="Millares 2 8 2" xfId="1767" xr:uid="{00000000-0005-0000-0000-0000E4060000}"/>
    <cellStyle name="Millares 2 8 2 2" xfId="1768" xr:uid="{00000000-0005-0000-0000-0000E5060000}"/>
    <cellStyle name="Millares 2 9" xfId="1769" xr:uid="{00000000-0005-0000-0000-0000E6060000}"/>
    <cellStyle name="Millares 20" xfId="1770" xr:uid="{00000000-0005-0000-0000-0000E7060000}"/>
    <cellStyle name="Millares 20 2" xfId="1771" xr:uid="{00000000-0005-0000-0000-0000E8060000}"/>
    <cellStyle name="Millares 21" xfId="1772" xr:uid="{00000000-0005-0000-0000-0000E9060000}"/>
    <cellStyle name="Millares 21 2" xfId="1773" xr:uid="{00000000-0005-0000-0000-0000EA060000}"/>
    <cellStyle name="Millares 22" xfId="1774" xr:uid="{00000000-0005-0000-0000-0000EB060000}"/>
    <cellStyle name="Millares 23" xfId="1775" xr:uid="{00000000-0005-0000-0000-0000EC060000}"/>
    <cellStyle name="Millares 24" xfId="1776" xr:uid="{00000000-0005-0000-0000-0000ED060000}"/>
    <cellStyle name="Millares 24 2" xfId="1777" xr:uid="{00000000-0005-0000-0000-0000EE060000}"/>
    <cellStyle name="Millares 24 3" xfId="1778" xr:uid="{00000000-0005-0000-0000-0000EF060000}"/>
    <cellStyle name="Millares 25" xfId="1779" xr:uid="{00000000-0005-0000-0000-0000F0060000}"/>
    <cellStyle name="Millares 26" xfId="1780" xr:uid="{00000000-0005-0000-0000-0000F1060000}"/>
    <cellStyle name="Millares 27" xfId="1781" xr:uid="{00000000-0005-0000-0000-0000F2060000}"/>
    <cellStyle name="Millares 28" xfId="1782" xr:uid="{00000000-0005-0000-0000-0000F3060000}"/>
    <cellStyle name="Millares 29" xfId="1783" xr:uid="{00000000-0005-0000-0000-0000F4060000}"/>
    <cellStyle name="Millares 3" xfId="1784" xr:uid="{00000000-0005-0000-0000-0000F5060000}"/>
    <cellStyle name="Millares 3 10" xfId="1785" xr:uid="{00000000-0005-0000-0000-0000F6060000}"/>
    <cellStyle name="Millares 3 11" xfId="1786" xr:uid="{00000000-0005-0000-0000-0000F7060000}"/>
    <cellStyle name="Millares 3 12" xfId="1787" xr:uid="{00000000-0005-0000-0000-0000F8060000}"/>
    <cellStyle name="Millares 3 2" xfId="1788" xr:uid="{00000000-0005-0000-0000-0000F9060000}"/>
    <cellStyle name="Millares 3 2 2" xfId="1789" xr:uid="{00000000-0005-0000-0000-0000FA060000}"/>
    <cellStyle name="Millares 3 2 2 2" xfId="1790" xr:uid="{00000000-0005-0000-0000-0000FB060000}"/>
    <cellStyle name="Millares 3 2 2 3" xfId="1791" xr:uid="{00000000-0005-0000-0000-0000FC060000}"/>
    <cellStyle name="Millares 3 2 2 4" xfId="1792" xr:uid="{00000000-0005-0000-0000-0000FD060000}"/>
    <cellStyle name="Millares 3 2 2 5" xfId="1793" xr:uid="{00000000-0005-0000-0000-0000FE060000}"/>
    <cellStyle name="Millares 3 2 3" xfId="1794" xr:uid="{00000000-0005-0000-0000-0000FF060000}"/>
    <cellStyle name="Millares 3 2 4" xfId="1795" xr:uid="{00000000-0005-0000-0000-000000070000}"/>
    <cellStyle name="Millares 3 2 5" xfId="1796" xr:uid="{00000000-0005-0000-0000-000001070000}"/>
    <cellStyle name="Millares 3 2 6" xfId="1797" xr:uid="{00000000-0005-0000-0000-000002070000}"/>
    <cellStyle name="Millares 3 3" xfId="1798" xr:uid="{00000000-0005-0000-0000-000003070000}"/>
    <cellStyle name="Millares 3 3 2" xfId="1799" xr:uid="{00000000-0005-0000-0000-000004070000}"/>
    <cellStyle name="Millares 3 3 2 2" xfId="1800" xr:uid="{00000000-0005-0000-0000-000005070000}"/>
    <cellStyle name="Millares 3 3 2 3" xfId="1801" xr:uid="{00000000-0005-0000-0000-000006070000}"/>
    <cellStyle name="Millares 3 3 2 4" xfId="1802" xr:uid="{00000000-0005-0000-0000-000007070000}"/>
    <cellStyle name="Millares 3 3 2 5" xfId="1803" xr:uid="{00000000-0005-0000-0000-000008070000}"/>
    <cellStyle name="Millares 3 3 3" xfId="1804" xr:uid="{00000000-0005-0000-0000-000009070000}"/>
    <cellStyle name="Millares 3 3 4" xfId="1805" xr:uid="{00000000-0005-0000-0000-00000A070000}"/>
    <cellStyle name="Millares 3 3 5" xfId="1806" xr:uid="{00000000-0005-0000-0000-00000B070000}"/>
    <cellStyle name="Millares 3 3 6" xfId="1807" xr:uid="{00000000-0005-0000-0000-00000C070000}"/>
    <cellStyle name="Millares 3 4" xfId="1808" xr:uid="{00000000-0005-0000-0000-00000D070000}"/>
    <cellStyle name="Millares 3 4 2" xfId="1809" xr:uid="{00000000-0005-0000-0000-00000E070000}"/>
    <cellStyle name="Millares 3 4 2 2" xfId="1810" xr:uid="{00000000-0005-0000-0000-00000F070000}"/>
    <cellStyle name="Millares 3 4 2 3" xfId="1811" xr:uid="{00000000-0005-0000-0000-000010070000}"/>
    <cellStyle name="Millares 3 4 2 4" xfId="1812" xr:uid="{00000000-0005-0000-0000-000011070000}"/>
    <cellStyle name="Millares 3 4 2 5" xfId="1813" xr:uid="{00000000-0005-0000-0000-000012070000}"/>
    <cellStyle name="Millares 3 4 3" xfId="1814" xr:uid="{00000000-0005-0000-0000-000013070000}"/>
    <cellStyle name="Millares 3 4 4" xfId="1815" xr:uid="{00000000-0005-0000-0000-000014070000}"/>
    <cellStyle name="Millares 3 4 5" xfId="1816" xr:uid="{00000000-0005-0000-0000-000015070000}"/>
    <cellStyle name="Millares 3 4 6" xfId="1817" xr:uid="{00000000-0005-0000-0000-000016070000}"/>
    <cellStyle name="Millares 3 5" xfId="1818" xr:uid="{00000000-0005-0000-0000-000017070000}"/>
    <cellStyle name="Millares 3 5 2" xfId="1819" xr:uid="{00000000-0005-0000-0000-000018070000}"/>
    <cellStyle name="Millares 3 5 2 2" xfId="1820" xr:uid="{00000000-0005-0000-0000-000019070000}"/>
    <cellStyle name="Millares 3 5 2 3" xfId="1821" xr:uid="{00000000-0005-0000-0000-00001A070000}"/>
    <cellStyle name="Millares 3 5 2 4" xfId="1822" xr:uid="{00000000-0005-0000-0000-00001B070000}"/>
    <cellStyle name="Millares 3 5 2 5" xfId="1823" xr:uid="{00000000-0005-0000-0000-00001C070000}"/>
    <cellStyle name="Millares 3 5 3" xfId="1824" xr:uid="{00000000-0005-0000-0000-00001D070000}"/>
    <cellStyle name="Millares 3 5 4" xfId="1825" xr:uid="{00000000-0005-0000-0000-00001E070000}"/>
    <cellStyle name="Millares 3 5 5" xfId="1826" xr:uid="{00000000-0005-0000-0000-00001F070000}"/>
    <cellStyle name="Millares 3 5 6" xfId="1827" xr:uid="{00000000-0005-0000-0000-000020070000}"/>
    <cellStyle name="Millares 3 6" xfId="1828" xr:uid="{00000000-0005-0000-0000-000021070000}"/>
    <cellStyle name="Millares 3 6 2" xfId="1829" xr:uid="{00000000-0005-0000-0000-000022070000}"/>
    <cellStyle name="Millares 3 6 3" xfId="1830" xr:uid="{00000000-0005-0000-0000-000023070000}"/>
    <cellStyle name="Millares 3 6 4" xfId="1831" xr:uid="{00000000-0005-0000-0000-000024070000}"/>
    <cellStyle name="Millares 3 6 5" xfId="1832" xr:uid="{00000000-0005-0000-0000-000025070000}"/>
    <cellStyle name="Millares 3 7" xfId="1833" xr:uid="{00000000-0005-0000-0000-000026070000}"/>
    <cellStyle name="Millares 3 8" xfId="1834" xr:uid="{00000000-0005-0000-0000-000027070000}"/>
    <cellStyle name="Millares 3 9" xfId="1835" xr:uid="{00000000-0005-0000-0000-000028070000}"/>
    <cellStyle name="Millares 30" xfId="1836" xr:uid="{00000000-0005-0000-0000-000029070000}"/>
    <cellStyle name="Millares 31" xfId="1837" xr:uid="{00000000-0005-0000-0000-00002A070000}"/>
    <cellStyle name="Millares 32" xfId="1838" xr:uid="{00000000-0005-0000-0000-00002B070000}"/>
    <cellStyle name="Millares 32 2" xfId="1839" xr:uid="{00000000-0005-0000-0000-00002C070000}"/>
    <cellStyle name="Millares 4" xfId="1840" xr:uid="{00000000-0005-0000-0000-00002D070000}"/>
    <cellStyle name="Millares 4 2" xfId="1841" xr:uid="{00000000-0005-0000-0000-00002E070000}"/>
    <cellStyle name="Millares 4 3" xfId="1842" xr:uid="{00000000-0005-0000-0000-00002F070000}"/>
    <cellStyle name="Millares 4 4" xfId="1843" xr:uid="{00000000-0005-0000-0000-000030070000}"/>
    <cellStyle name="Millares 4 5" xfId="1844" xr:uid="{00000000-0005-0000-0000-000031070000}"/>
    <cellStyle name="Millares 4 6" xfId="1845" xr:uid="{00000000-0005-0000-0000-000032070000}"/>
    <cellStyle name="Millares 4 7" xfId="1846" xr:uid="{00000000-0005-0000-0000-000033070000}"/>
    <cellStyle name="Millares 5" xfId="1847" xr:uid="{00000000-0005-0000-0000-000034070000}"/>
    <cellStyle name="Millares 5 2" xfId="1848" xr:uid="{00000000-0005-0000-0000-000035070000}"/>
    <cellStyle name="Millares 5 2 2" xfId="1849" xr:uid="{00000000-0005-0000-0000-000036070000}"/>
    <cellStyle name="Millares 5 2 2 2" xfId="1850" xr:uid="{00000000-0005-0000-0000-000037070000}"/>
    <cellStyle name="Millares 5 2 2 3" xfId="1851" xr:uid="{00000000-0005-0000-0000-000038070000}"/>
    <cellStyle name="Millares 5 2 2 4" xfId="1852" xr:uid="{00000000-0005-0000-0000-000039070000}"/>
    <cellStyle name="Millares 5 2 2 5" xfId="1853" xr:uid="{00000000-0005-0000-0000-00003A070000}"/>
    <cellStyle name="Millares 5 2 3" xfId="1854" xr:uid="{00000000-0005-0000-0000-00003B070000}"/>
    <cellStyle name="Millares 5 2 4" xfId="1855" xr:uid="{00000000-0005-0000-0000-00003C070000}"/>
    <cellStyle name="Millares 5 2 5" xfId="1856" xr:uid="{00000000-0005-0000-0000-00003D070000}"/>
    <cellStyle name="Millares 5 2 6" xfId="1857" xr:uid="{00000000-0005-0000-0000-00003E070000}"/>
    <cellStyle name="Millares 5 3" xfId="1858" xr:uid="{00000000-0005-0000-0000-00003F070000}"/>
    <cellStyle name="Millares 5 3 2" xfId="1859" xr:uid="{00000000-0005-0000-0000-000040070000}"/>
    <cellStyle name="Millares 5 3 2 2" xfId="1860" xr:uid="{00000000-0005-0000-0000-000041070000}"/>
    <cellStyle name="Millares 5 3 2 3" xfId="1861" xr:uid="{00000000-0005-0000-0000-000042070000}"/>
    <cellStyle name="Millares 5 3 2 4" xfId="1862" xr:uid="{00000000-0005-0000-0000-000043070000}"/>
    <cellStyle name="Millares 5 3 2 5" xfId="1863" xr:uid="{00000000-0005-0000-0000-000044070000}"/>
    <cellStyle name="Millares 5 3 3" xfId="1864" xr:uid="{00000000-0005-0000-0000-000045070000}"/>
    <cellStyle name="Millares 5 3 4" xfId="1865" xr:uid="{00000000-0005-0000-0000-000046070000}"/>
    <cellStyle name="Millares 5 3 5" xfId="1866" xr:uid="{00000000-0005-0000-0000-000047070000}"/>
    <cellStyle name="Millares 5 3 6" xfId="1867" xr:uid="{00000000-0005-0000-0000-000048070000}"/>
    <cellStyle name="Millares 5 4" xfId="1868" xr:uid="{00000000-0005-0000-0000-000049070000}"/>
    <cellStyle name="Millares 5 4 2" xfId="1869" xr:uid="{00000000-0005-0000-0000-00004A070000}"/>
    <cellStyle name="Millares 5 4 2 2" xfId="1870" xr:uid="{00000000-0005-0000-0000-00004B070000}"/>
    <cellStyle name="Millares 5 4 2 3" xfId="1871" xr:uid="{00000000-0005-0000-0000-00004C070000}"/>
    <cellStyle name="Millares 5 4 2 4" xfId="1872" xr:uid="{00000000-0005-0000-0000-00004D070000}"/>
    <cellStyle name="Millares 5 4 2 5" xfId="1873" xr:uid="{00000000-0005-0000-0000-00004E070000}"/>
    <cellStyle name="Millares 5 4 3" xfId="1874" xr:uid="{00000000-0005-0000-0000-00004F070000}"/>
    <cellStyle name="Millares 5 4 4" xfId="1875" xr:uid="{00000000-0005-0000-0000-000050070000}"/>
    <cellStyle name="Millares 5 4 5" xfId="1876" xr:uid="{00000000-0005-0000-0000-000051070000}"/>
    <cellStyle name="Millares 5 4 6" xfId="1877" xr:uid="{00000000-0005-0000-0000-000052070000}"/>
    <cellStyle name="Millares 5 5" xfId="1878" xr:uid="{00000000-0005-0000-0000-000053070000}"/>
    <cellStyle name="Millares 5 5 2" xfId="1879" xr:uid="{00000000-0005-0000-0000-000054070000}"/>
    <cellStyle name="Millares 5 5 2 2" xfId="1880" xr:uid="{00000000-0005-0000-0000-000055070000}"/>
    <cellStyle name="Millares 5 5 2 3" xfId="1881" xr:uid="{00000000-0005-0000-0000-000056070000}"/>
    <cellStyle name="Millares 5 5 2 4" xfId="1882" xr:uid="{00000000-0005-0000-0000-000057070000}"/>
    <cellStyle name="Millares 5 5 2 5" xfId="1883" xr:uid="{00000000-0005-0000-0000-000058070000}"/>
    <cellStyle name="Millares 5 5 3" xfId="1884" xr:uid="{00000000-0005-0000-0000-000059070000}"/>
    <cellStyle name="Millares 5 5 4" xfId="1885" xr:uid="{00000000-0005-0000-0000-00005A070000}"/>
    <cellStyle name="Millares 5 5 5" xfId="1886" xr:uid="{00000000-0005-0000-0000-00005B070000}"/>
    <cellStyle name="Millares 5 5 6" xfId="1887" xr:uid="{00000000-0005-0000-0000-00005C070000}"/>
    <cellStyle name="Millares 5 6" xfId="1888" xr:uid="{00000000-0005-0000-0000-00005D070000}"/>
    <cellStyle name="Millares 5 7" xfId="1889" xr:uid="{00000000-0005-0000-0000-00005E070000}"/>
    <cellStyle name="Millares 5 8" xfId="1890" xr:uid="{00000000-0005-0000-0000-00005F070000}"/>
    <cellStyle name="Millares 5 9" xfId="1891" xr:uid="{00000000-0005-0000-0000-000060070000}"/>
    <cellStyle name="Millares 6" xfId="1892" xr:uid="{00000000-0005-0000-0000-000061070000}"/>
    <cellStyle name="Millares 6 2" xfId="1893" xr:uid="{00000000-0005-0000-0000-000062070000}"/>
    <cellStyle name="Millares 6 2 2" xfId="1894" xr:uid="{00000000-0005-0000-0000-000063070000}"/>
    <cellStyle name="Millares 6 2 2 2" xfId="1895" xr:uid="{00000000-0005-0000-0000-000064070000}"/>
    <cellStyle name="Millares 6 2 2 3" xfId="1896" xr:uid="{00000000-0005-0000-0000-000065070000}"/>
    <cellStyle name="Millares 6 2 2 4" xfId="1897" xr:uid="{00000000-0005-0000-0000-000066070000}"/>
    <cellStyle name="Millares 6 2 2 5" xfId="1898" xr:uid="{00000000-0005-0000-0000-000067070000}"/>
    <cellStyle name="Millares 6 2 3" xfId="1899" xr:uid="{00000000-0005-0000-0000-000068070000}"/>
    <cellStyle name="Millares 6 2 4" xfId="1900" xr:uid="{00000000-0005-0000-0000-000069070000}"/>
    <cellStyle name="Millares 6 2 5" xfId="1901" xr:uid="{00000000-0005-0000-0000-00006A070000}"/>
    <cellStyle name="Millares 6 2 6" xfId="1902" xr:uid="{00000000-0005-0000-0000-00006B070000}"/>
    <cellStyle name="Millares 6 3" xfId="1903" xr:uid="{00000000-0005-0000-0000-00006C070000}"/>
    <cellStyle name="Millares 6 3 2" xfId="1904" xr:uid="{00000000-0005-0000-0000-00006D070000}"/>
    <cellStyle name="Millares 6 3 2 2" xfId="1905" xr:uid="{00000000-0005-0000-0000-00006E070000}"/>
    <cellStyle name="Millares 6 3 2 3" xfId="1906" xr:uid="{00000000-0005-0000-0000-00006F070000}"/>
    <cellStyle name="Millares 6 3 2 4" xfId="1907" xr:uid="{00000000-0005-0000-0000-000070070000}"/>
    <cellStyle name="Millares 6 3 2 5" xfId="1908" xr:uid="{00000000-0005-0000-0000-000071070000}"/>
    <cellStyle name="Millares 6 3 3" xfId="1909" xr:uid="{00000000-0005-0000-0000-000072070000}"/>
    <cellStyle name="Millares 6 3 4" xfId="1910" xr:uid="{00000000-0005-0000-0000-000073070000}"/>
    <cellStyle name="Millares 6 3 5" xfId="1911" xr:uid="{00000000-0005-0000-0000-000074070000}"/>
    <cellStyle name="Millares 6 3 6" xfId="1912" xr:uid="{00000000-0005-0000-0000-000075070000}"/>
    <cellStyle name="Millares 6 4" xfId="1913" xr:uid="{00000000-0005-0000-0000-000076070000}"/>
    <cellStyle name="Millares 6 4 2" xfId="1914" xr:uid="{00000000-0005-0000-0000-000077070000}"/>
    <cellStyle name="Millares 6 4 2 2" xfId="1915" xr:uid="{00000000-0005-0000-0000-000078070000}"/>
    <cellStyle name="Millares 6 4 2 3" xfId="1916" xr:uid="{00000000-0005-0000-0000-000079070000}"/>
    <cellStyle name="Millares 6 4 2 4" xfId="1917" xr:uid="{00000000-0005-0000-0000-00007A070000}"/>
    <cellStyle name="Millares 6 4 2 5" xfId="1918" xr:uid="{00000000-0005-0000-0000-00007B070000}"/>
    <cellStyle name="Millares 6 4 3" xfId="1919" xr:uid="{00000000-0005-0000-0000-00007C070000}"/>
    <cellStyle name="Millares 6 4 4" xfId="1920" xr:uid="{00000000-0005-0000-0000-00007D070000}"/>
    <cellStyle name="Millares 6 4 5" xfId="1921" xr:uid="{00000000-0005-0000-0000-00007E070000}"/>
    <cellStyle name="Millares 6 4 6" xfId="1922" xr:uid="{00000000-0005-0000-0000-00007F070000}"/>
    <cellStyle name="Millares 6 5" xfId="1923" xr:uid="{00000000-0005-0000-0000-000080070000}"/>
    <cellStyle name="Millares 6 5 2" xfId="1924" xr:uid="{00000000-0005-0000-0000-000081070000}"/>
    <cellStyle name="Millares 6 5 2 2" xfId="1925" xr:uid="{00000000-0005-0000-0000-000082070000}"/>
    <cellStyle name="Millares 6 5 2 3" xfId="1926" xr:uid="{00000000-0005-0000-0000-000083070000}"/>
    <cellStyle name="Millares 6 5 2 4" xfId="1927" xr:uid="{00000000-0005-0000-0000-000084070000}"/>
    <cellStyle name="Millares 6 5 2 5" xfId="1928" xr:uid="{00000000-0005-0000-0000-000085070000}"/>
    <cellStyle name="Millares 6 5 3" xfId="1929" xr:uid="{00000000-0005-0000-0000-000086070000}"/>
    <cellStyle name="Millares 6 5 4" xfId="1930" xr:uid="{00000000-0005-0000-0000-000087070000}"/>
    <cellStyle name="Millares 6 5 5" xfId="1931" xr:uid="{00000000-0005-0000-0000-000088070000}"/>
    <cellStyle name="Millares 6 5 6" xfId="1932" xr:uid="{00000000-0005-0000-0000-000089070000}"/>
    <cellStyle name="Millares 6 6" xfId="1933" xr:uid="{00000000-0005-0000-0000-00008A070000}"/>
    <cellStyle name="Millares 6 7" xfId="1934" xr:uid="{00000000-0005-0000-0000-00008B070000}"/>
    <cellStyle name="Millares 6 8" xfId="1935" xr:uid="{00000000-0005-0000-0000-00008C070000}"/>
    <cellStyle name="Millares 6 9" xfId="1936" xr:uid="{00000000-0005-0000-0000-00008D070000}"/>
    <cellStyle name="Millares 7" xfId="1937" xr:uid="{00000000-0005-0000-0000-00008E070000}"/>
    <cellStyle name="Millares 7 2" xfId="1938" xr:uid="{00000000-0005-0000-0000-00008F070000}"/>
    <cellStyle name="Millares 7 2 2" xfId="1939" xr:uid="{00000000-0005-0000-0000-000090070000}"/>
    <cellStyle name="Millares 7 2 3" xfId="1940" xr:uid="{00000000-0005-0000-0000-000091070000}"/>
    <cellStyle name="Millares 7 2 4" xfId="1941" xr:uid="{00000000-0005-0000-0000-000092070000}"/>
    <cellStyle name="Millares 7 2 5" xfId="1942" xr:uid="{00000000-0005-0000-0000-000093070000}"/>
    <cellStyle name="Millares 7 3" xfId="1943" xr:uid="{00000000-0005-0000-0000-000094070000}"/>
    <cellStyle name="Millares 7 4" xfId="1944" xr:uid="{00000000-0005-0000-0000-000095070000}"/>
    <cellStyle name="Millares 7 5" xfId="1945" xr:uid="{00000000-0005-0000-0000-000096070000}"/>
    <cellStyle name="Millares 7 6" xfId="1946" xr:uid="{00000000-0005-0000-0000-000097070000}"/>
    <cellStyle name="Millares 8" xfId="1947" xr:uid="{00000000-0005-0000-0000-000098070000}"/>
    <cellStyle name="Millares 8 2" xfId="1948" xr:uid="{00000000-0005-0000-0000-000099070000}"/>
    <cellStyle name="Millares 8 2 2" xfId="1949" xr:uid="{00000000-0005-0000-0000-00009A070000}"/>
    <cellStyle name="Millares 8 2 3" xfId="1950" xr:uid="{00000000-0005-0000-0000-00009B070000}"/>
    <cellStyle name="Millares 8 2 4" xfId="1951" xr:uid="{00000000-0005-0000-0000-00009C070000}"/>
    <cellStyle name="Millares 8 2 5" xfId="1952" xr:uid="{00000000-0005-0000-0000-00009D070000}"/>
    <cellStyle name="Millares 8 3" xfId="1953" xr:uid="{00000000-0005-0000-0000-00009E070000}"/>
    <cellStyle name="Millares 8 4" xfId="1954" xr:uid="{00000000-0005-0000-0000-00009F070000}"/>
    <cellStyle name="Millares 8 5" xfId="1955" xr:uid="{00000000-0005-0000-0000-0000A0070000}"/>
    <cellStyle name="Millares 8 6" xfId="1956" xr:uid="{00000000-0005-0000-0000-0000A1070000}"/>
    <cellStyle name="Millares 8 7" xfId="1957" xr:uid="{00000000-0005-0000-0000-0000A2070000}"/>
    <cellStyle name="Millares 9" xfId="1958" xr:uid="{00000000-0005-0000-0000-0000A3070000}"/>
    <cellStyle name="Millares 9 2" xfId="1959" xr:uid="{00000000-0005-0000-0000-0000A4070000}"/>
    <cellStyle name="Millares 9 2 2" xfId="1960" xr:uid="{00000000-0005-0000-0000-0000A5070000}"/>
    <cellStyle name="Millares 9 2 3" xfId="1961" xr:uid="{00000000-0005-0000-0000-0000A6070000}"/>
    <cellStyle name="Millares 9 2 4" xfId="1962" xr:uid="{00000000-0005-0000-0000-0000A7070000}"/>
    <cellStyle name="Millares 9 2 5" xfId="1963" xr:uid="{00000000-0005-0000-0000-0000A8070000}"/>
    <cellStyle name="Millares 9 3" xfId="1964" xr:uid="{00000000-0005-0000-0000-0000A9070000}"/>
    <cellStyle name="Millares 9 4" xfId="1965" xr:uid="{00000000-0005-0000-0000-0000AA070000}"/>
    <cellStyle name="Millares 9 5" xfId="1966" xr:uid="{00000000-0005-0000-0000-0000AB070000}"/>
    <cellStyle name="Millares 9 6" xfId="1967" xr:uid="{00000000-0005-0000-0000-0000AC070000}"/>
    <cellStyle name="Moneda 2" xfId="3" xr:uid="{00000000-0005-0000-0000-0000AD070000}"/>
    <cellStyle name="Moneda 2 2" xfId="1968" xr:uid="{00000000-0005-0000-0000-0000AE070000}"/>
    <cellStyle name="Moneda 2 3" xfId="1969" xr:uid="{00000000-0005-0000-0000-0000AF070000}"/>
    <cellStyle name="Moneda 2 4" xfId="1970" xr:uid="{00000000-0005-0000-0000-0000B0070000}"/>
    <cellStyle name="Moneda 2 5" xfId="1971" xr:uid="{00000000-0005-0000-0000-0000B1070000}"/>
    <cellStyle name="Moneda 3" xfId="1972" xr:uid="{00000000-0005-0000-0000-0000B2070000}"/>
    <cellStyle name="Moneda 3 2" xfId="1973" xr:uid="{00000000-0005-0000-0000-0000B3070000}"/>
    <cellStyle name="Moneda 3 3" xfId="1974" xr:uid="{00000000-0005-0000-0000-0000B4070000}"/>
    <cellStyle name="Moneda 4" xfId="1975" xr:uid="{00000000-0005-0000-0000-0000B5070000}"/>
    <cellStyle name="Moneda 4 2" xfId="1976" xr:uid="{00000000-0005-0000-0000-0000B6070000}"/>
    <cellStyle name="Moneda 5" xfId="1977" xr:uid="{00000000-0005-0000-0000-0000B7070000}"/>
    <cellStyle name="Moneda 6" xfId="1978" xr:uid="{00000000-0005-0000-0000-0000B8070000}"/>
    <cellStyle name="Neutral 2" xfId="1979" xr:uid="{00000000-0005-0000-0000-0000B9070000}"/>
    <cellStyle name="Neutral 3" xfId="1980" xr:uid="{00000000-0005-0000-0000-0000BA070000}"/>
    <cellStyle name="Neutral 4" xfId="1981" xr:uid="{00000000-0005-0000-0000-0000BB070000}"/>
    <cellStyle name="Neutral 5" xfId="1982" xr:uid="{00000000-0005-0000-0000-0000BC070000}"/>
    <cellStyle name="Neutral 6" xfId="1983" xr:uid="{00000000-0005-0000-0000-0000BD070000}"/>
    <cellStyle name="Normal" xfId="0" builtinId="0"/>
    <cellStyle name="Normal 10" xfId="1984" xr:uid="{00000000-0005-0000-0000-0000BF070000}"/>
    <cellStyle name="Normal 10 2" xfId="1985" xr:uid="{00000000-0005-0000-0000-0000C0070000}"/>
    <cellStyle name="Normal 10 2 2" xfId="1986" xr:uid="{00000000-0005-0000-0000-0000C1070000}"/>
    <cellStyle name="Normal 10 2 3" xfId="1987" xr:uid="{00000000-0005-0000-0000-0000C2070000}"/>
    <cellStyle name="Normal 10 2 4" xfId="1988" xr:uid="{00000000-0005-0000-0000-0000C3070000}"/>
    <cellStyle name="Normal 10 2 5" xfId="1989" xr:uid="{00000000-0005-0000-0000-0000C4070000}"/>
    <cellStyle name="Normal 10 3" xfId="1990" xr:uid="{00000000-0005-0000-0000-0000C5070000}"/>
    <cellStyle name="Normal 10 4" xfId="1991" xr:uid="{00000000-0005-0000-0000-0000C6070000}"/>
    <cellStyle name="Normal 10 5" xfId="1992" xr:uid="{00000000-0005-0000-0000-0000C7070000}"/>
    <cellStyle name="Normal 10 6" xfId="1993" xr:uid="{00000000-0005-0000-0000-0000C8070000}"/>
    <cellStyle name="Normal 11" xfId="1994" xr:uid="{00000000-0005-0000-0000-0000C9070000}"/>
    <cellStyle name="Normal 12" xfId="1995" xr:uid="{00000000-0005-0000-0000-0000CA070000}"/>
    <cellStyle name="Normal 12 2" xfId="1996" xr:uid="{00000000-0005-0000-0000-0000CB070000}"/>
    <cellStyle name="Normal 12 3" xfId="1997" xr:uid="{00000000-0005-0000-0000-0000CC070000}"/>
    <cellStyle name="Normal 12 4" xfId="1998" xr:uid="{00000000-0005-0000-0000-0000CD070000}"/>
    <cellStyle name="Normal 12 5" xfId="1999" xr:uid="{00000000-0005-0000-0000-0000CE070000}"/>
    <cellStyle name="Normal 13" xfId="2000" xr:uid="{00000000-0005-0000-0000-0000CF070000}"/>
    <cellStyle name="Normal 13 2" xfId="2001" xr:uid="{00000000-0005-0000-0000-0000D0070000}"/>
    <cellStyle name="Normal 13 3" xfId="2002" xr:uid="{00000000-0005-0000-0000-0000D1070000}"/>
    <cellStyle name="Normal 13 4" xfId="2003" xr:uid="{00000000-0005-0000-0000-0000D2070000}"/>
    <cellStyle name="Normal 13 5" xfId="2004" xr:uid="{00000000-0005-0000-0000-0000D3070000}"/>
    <cellStyle name="Normal 14" xfId="2005" xr:uid="{00000000-0005-0000-0000-0000D4070000}"/>
    <cellStyle name="Normal 14 2" xfId="2006" xr:uid="{00000000-0005-0000-0000-0000D5070000}"/>
    <cellStyle name="Normal 14 3" xfId="2007" xr:uid="{00000000-0005-0000-0000-0000D6070000}"/>
    <cellStyle name="Normal 14 4" xfId="2008" xr:uid="{00000000-0005-0000-0000-0000D7070000}"/>
    <cellStyle name="Normal 14 5" xfId="2009" xr:uid="{00000000-0005-0000-0000-0000D8070000}"/>
    <cellStyle name="Normal 15" xfId="2010" xr:uid="{00000000-0005-0000-0000-0000D9070000}"/>
    <cellStyle name="Normal 15 2" xfId="2011" xr:uid="{00000000-0005-0000-0000-0000DA070000}"/>
    <cellStyle name="Normal 15 3" xfId="2012" xr:uid="{00000000-0005-0000-0000-0000DB070000}"/>
    <cellStyle name="Normal 15 4" xfId="2013" xr:uid="{00000000-0005-0000-0000-0000DC070000}"/>
    <cellStyle name="Normal 15 5" xfId="2014" xr:uid="{00000000-0005-0000-0000-0000DD070000}"/>
    <cellStyle name="Normal 16" xfId="2015" xr:uid="{00000000-0005-0000-0000-0000DE070000}"/>
    <cellStyle name="Normal 17" xfId="2016" xr:uid="{00000000-0005-0000-0000-0000DF070000}"/>
    <cellStyle name="Normal 18" xfId="2017" xr:uid="{00000000-0005-0000-0000-0000E0070000}"/>
    <cellStyle name="Normal 19" xfId="2018" xr:uid="{00000000-0005-0000-0000-0000E1070000}"/>
    <cellStyle name="Normal 19 2" xfId="2019" xr:uid="{00000000-0005-0000-0000-0000E2070000}"/>
    <cellStyle name="Normal 2" xfId="2020" xr:uid="{00000000-0005-0000-0000-0000E3070000}"/>
    <cellStyle name="Normal 2 10" xfId="2021" xr:uid="{00000000-0005-0000-0000-0000E4070000}"/>
    <cellStyle name="Normal 2 11" xfId="2022" xr:uid="{00000000-0005-0000-0000-0000E5070000}"/>
    <cellStyle name="Normal 2 12" xfId="2023" xr:uid="{00000000-0005-0000-0000-0000E6070000}"/>
    <cellStyle name="Normal 2 12 2" xfId="2024" xr:uid="{00000000-0005-0000-0000-0000E7070000}"/>
    <cellStyle name="Normal 2 2" xfId="2025" xr:uid="{00000000-0005-0000-0000-0000E8070000}"/>
    <cellStyle name="Normal 2 2 2" xfId="2026" xr:uid="{00000000-0005-0000-0000-0000E9070000}"/>
    <cellStyle name="Normal 2 2 2 2" xfId="2027" xr:uid="{00000000-0005-0000-0000-0000EA070000}"/>
    <cellStyle name="Normal 2 2 2 2 2" xfId="2028" xr:uid="{00000000-0005-0000-0000-0000EB070000}"/>
    <cellStyle name="Normal 2 2 2 3" xfId="2029" xr:uid="{00000000-0005-0000-0000-0000EC070000}"/>
    <cellStyle name="Normal 2 2 2 4" xfId="2030" xr:uid="{00000000-0005-0000-0000-0000ED070000}"/>
    <cellStyle name="Normal 2 2 2 5" xfId="2031" xr:uid="{00000000-0005-0000-0000-0000EE070000}"/>
    <cellStyle name="Normal 2 2 3" xfId="2032" xr:uid="{00000000-0005-0000-0000-0000EF070000}"/>
    <cellStyle name="Normal 2 2 3 2" xfId="2033" xr:uid="{00000000-0005-0000-0000-0000F0070000}"/>
    <cellStyle name="Normal 2 2 4" xfId="2034" xr:uid="{00000000-0005-0000-0000-0000F1070000}"/>
    <cellStyle name="Normal 2 2 5" xfId="2035" xr:uid="{00000000-0005-0000-0000-0000F2070000}"/>
    <cellStyle name="Normal 2 2 6" xfId="2036" xr:uid="{00000000-0005-0000-0000-0000F3070000}"/>
    <cellStyle name="Normal 2 2 7" xfId="2037" xr:uid="{00000000-0005-0000-0000-0000F4070000}"/>
    <cellStyle name="Normal 2 2 8" xfId="2038" xr:uid="{00000000-0005-0000-0000-0000F5070000}"/>
    <cellStyle name="Normal 2 2 9" xfId="2039" xr:uid="{00000000-0005-0000-0000-0000F6070000}"/>
    <cellStyle name="Normal 2 3" xfId="2040" xr:uid="{00000000-0005-0000-0000-0000F7070000}"/>
    <cellStyle name="Normal 2 3 2" xfId="2041" xr:uid="{00000000-0005-0000-0000-0000F8070000}"/>
    <cellStyle name="Normal 2 3 2 2" xfId="2042" xr:uid="{00000000-0005-0000-0000-0000F9070000}"/>
    <cellStyle name="Normal 2 3 2 3" xfId="2043" xr:uid="{00000000-0005-0000-0000-0000FA070000}"/>
    <cellStyle name="Normal 2 3 2 4" xfId="2044" xr:uid="{00000000-0005-0000-0000-0000FB070000}"/>
    <cellStyle name="Normal 2 3 2 5" xfId="2045" xr:uid="{00000000-0005-0000-0000-0000FC070000}"/>
    <cellStyle name="Normal 2 3 3" xfId="2046" xr:uid="{00000000-0005-0000-0000-0000FD070000}"/>
    <cellStyle name="Normal 2 3 4" xfId="2047" xr:uid="{00000000-0005-0000-0000-0000FE070000}"/>
    <cellStyle name="Normal 2 3 5" xfId="2048" xr:uid="{00000000-0005-0000-0000-0000FF070000}"/>
    <cellStyle name="Normal 2 3 6" xfId="2049" xr:uid="{00000000-0005-0000-0000-000000080000}"/>
    <cellStyle name="Normal 2 4" xfId="2050" xr:uid="{00000000-0005-0000-0000-000001080000}"/>
    <cellStyle name="Normal 2 4 2" xfId="2051" xr:uid="{00000000-0005-0000-0000-000002080000}"/>
    <cellStyle name="Normal 2 4 2 2" xfId="2052" xr:uid="{00000000-0005-0000-0000-000003080000}"/>
    <cellStyle name="Normal 2 4 2 3" xfId="2053" xr:uid="{00000000-0005-0000-0000-000004080000}"/>
    <cellStyle name="Normal 2 4 2 4" xfId="2054" xr:uid="{00000000-0005-0000-0000-000005080000}"/>
    <cellStyle name="Normal 2 4 2 5" xfId="2055" xr:uid="{00000000-0005-0000-0000-000006080000}"/>
    <cellStyle name="Normal 2 4 3" xfId="2056" xr:uid="{00000000-0005-0000-0000-000007080000}"/>
    <cellStyle name="Normal 2 4 4" xfId="2057" xr:uid="{00000000-0005-0000-0000-000008080000}"/>
    <cellStyle name="Normal 2 4 5" xfId="2058" xr:uid="{00000000-0005-0000-0000-000009080000}"/>
    <cellStyle name="Normal 2 4 6" xfId="2059" xr:uid="{00000000-0005-0000-0000-00000A080000}"/>
    <cellStyle name="Normal 2 5" xfId="2060" xr:uid="{00000000-0005-0000-0000-00000B080000}"/>
    <cellStyle name="Normal 2 5 2" xfId="2061" xr:uid="{00000000-0005-0000-0000-00000C080000}"/>
    <cellStyle name="Normal 2 5 2 2" xfId="2062" xr:uid="{00000000-0005-0000-0000-00000D080000}"/>
    <cellStyle name="Normal 2 5 2 3" xfId="2063" xr:uid="{00000000-0005-0000-0000-00000E080000}"/>
    <cellStyle name="Normal 2 5 2 4" xfId="2064" xr:uid="{00000000-0005-0000-0000-00000F080000}"/>
    <cellStyle name="Normal 2 5 2 5" xfId="2065" xr:uid="{00000000-0005-0000-0000-000010080000}"/>
    <cellStyle name="Normal 2 5 3" xfId="2066" xr:uid="{00000000-0005-0000-0000-000011080000}"/>
    <cellStyle name="Normal 2 5 4" xfId="2067" xr:uid="{00000000-0005-0000-0000-000012080000}"/>
    <cellStyle name="Normal 2 5 5" xfId="2068" xr:uid="{00000000-0005-0000-0000-000013080000}"/>
    <cellStyle name="Normal 2 5 6" xfId="2069" xr:uid="{00000000-0005-0000-0000-000014080000}"/>
    <cellStyle name="Normal 2 6" xfId="2070" xr:uid="{00000000-0005-0000-0000-000015080000}"/>
    <cellStyle name="Normal 2 6 2" xfId="2071" xr:uid="{00000000-0005-0000-0000-000016080000}"/>
    <cellStyle name="Normal 2 6 3" xfId="2072" xr:uid="{00000000-0005-0000-0000-000017080000}"/>
    <cellStyle name="Normal 2 6 4" xfId="2073" xr:uid="{00000000-0005-0000-0000-000018080000}"/>
    <cellStyle name="Normal 2 6 5" xfId="2074" xr:uid="{00000000-0005-0000-0000-000019080000}"/>
    <cellStyle name="Normal 2 7" xfId="2075" xr:uid="{00000000-0005-0000-0000-00001A080000}"/>
    <cellStyle name="Normal 2 7 2" xfId="2076" xr:uid="{00000000-0005-0000-0000-00001B080000}"/>
    <cellStyle name="Normal 2 8" xfId="2077" xr:uid="{00000000-0005-0000-0000-00001C080000}"/>
    <cellStyle name="Normal 2 8 2" xfId="2078" xr:uid="{00000000-0005-0000-0000-00001D080000}"/>
    <cellStyle name="Normal 2 9" xfId="2079" xr:uid="{00000000-0005-0000-0000-00001E080000}"/>
    <cellStyle name="Normal 20" xfId="2080" xr:uid="{00000000-0005-0000-0000-00001F080000}"/>
    <cellStyle name="Normal 21" xfId="2081" xr:uid="{00000000-0005-0000-0000-000020080000}"/>
    <cellStyle name="Normal 22" xfId="2082" xr:uid="{00000000-0005-0000-0000-000021080000}"/>
    <cellStyle name="Normal 23" xfId="2083" xr:uid="{00000000-0005-0000-0000-000022080000}"/>
    <cellStyle name="Normal 24" xfId="2084" xr:uid="{00000000-0005-0000-0000-000023080000}"/>
    <cellStyle name="Normal 25" xfId="2085" xr:uid="{00000000-0005-0000-0000-000024080000}"/>
    <cellStyle name="Normal 25 2" xfId="2086" xr:uid="{00000000-0005-0000-0000-000025080000}"/>
    <cellStyle name="Normal 25 2 2" xfId="2087" xr:uid="{00000000-0005-0000-0000-000026080000}"/>
    <cellStyle name="Normal 25 3" xfId="2088" xr:uid="{00000000-0005-0000-0000-000027080000}"/>
    <cellStyle name="Normal 25 4" xfId="2089" xr:uid="{00000000-0005-0000-0000-000028080000}"/>
    <cellStyle name="Normal 26" xfId="2090" xr:uid="{00000000-0005-0000-0000-000029080000}"/>
    <cellStyle name="Normal 27" xfId="2091" xr:uid="{00000000-0005-0000-0000-00002A080000}"/>
    <cellStyle name="Normal 28" xfId="2092" xr:uid="{00000000-0005-0000-0000-00002B080000}"/>
    <cellStyle name="Normal 29" xfId="2093" xr:uid="{00000000-0005-0000-0000-00002C080000}"/>
    <cellStyle name="Normal 3" xfId="2094" xr:uid="{00000000-0005-0000-0000-00002D080000}"/>
    <cellStyle name="Normal 3 10" xfId="2095" xr:uid="{00000000-0005-0000-0000-00002E080000}"/>
    <cellStyle name="Normal 3 11" xfId="2096" xr:uid="{00000000-0005-0000-0000-00002F080000}"/>
    <cellStyle name="Normal 3 12" xfId="2097" xr:uid="{00000000-0005-0000-0000-000030080000}"/>
    <cellStyle name="Normal 3 2" xfId="2098" xr:uid="{00000000-0005-0000-0000-000031080000}"/>
    <cellStyle name="Normal 3 2 2" xfId="2099" xr:uid="{00000000-0005-0000-0000-000032080000}"/>
    <cellStyle name="Normal 3 2 2 2" xfId="2100" xr:uid="{00000000-0005-0000-0000-000033080000}"/>
    <cellStyle name="Normal 3 2 2 3" xfId="2101" xr:uid="{00000000-0005-0000-0000-000034080000}"/>
    <cellStyle name="Normal 3 2 2 4" xfId="2102" xr:uid="{00000000-0005-0000-0000-000035080000}"/>
    <cellStyle name="Normal 3 2 2 5" xfId="2103" xr:uid="{00000000-0005-0000-0000-000036080000}"/>
    <cellStyle name="Normal 3 2 3" xfId="2104" xr:uid="{00000000-0005-0000-0000-000037080000}"/>
    <cellStyle name="Normal 3 2 4" xfId="2105" xr:uid="{00000000-0005-0000-0000-000038080000}"/>
    <cellStyle name="Normal 3 2 5" xfId="2106" xr:uid="{00000000-0005-0000-0000-000039080000}"/>
    <cellStyle name="Normal 3 2 6" xfId="2107" xr:uid="{00000000-0005-0000-0000-00003A080000}"/>
    <cellStyle name="Normal 3 3" xfId="2108" xr:uid="{00000000-0005-0000-0000-00003B080000}"/>
    <cellStyle name="Normal 3 3 2" xfId="2109" xr:uid="{00000000-0005-0000-0000-00003C080000}"/>
    <cellStyle name="Normal 3 3 2 2" xfId="2110" xr:uid="{00000000-0005-0000-0000-00003D080000}"/>
    <cellStyle name="Normal 3 3 2 3" xfId="2111" xr:uid="{00000000-0005-0000-0000-00003E080000}"/>
    <cellStyle name="Normal 3 3 2 4" xfId="2112" xr:uid="{00000000-0005-0000-0000-00003F080000}"/>
    <cellStyle name="Normal 3 3 2 5" xfId="2113" xr:uid="{00000000-0005-0000-0000-000040080000}"/>
    <cellStyle name="Normal 3 3 3" xfId="2114" xr:uid="{00000000-0005-0000-0000-000041080000}"/>
    <cellStyle name="Normal 3 3 4" xfId="2115" xr:uid="{00000000-0005-0000-0000-000042080000}"/>
    <cellStyle name="Normal 3 3 5" xfId="2116" xr:uid="{00000000-0005-0000-0000-000043080000}"/>
    <cellStyle name="Normal 3 3 6" xfId="2117" xr:uid="{00000000-0005-0000-0000-000044080000}"/>
    <cellStyle name="Normal 3 4" xfId="2118" xr:uid="{00000000-0005-0000-0000-000045080000}"/>
    <cellStyle name="Normal 3 4 2" xfId="2119" xr:uid="{00000000-0005-0000-0000-000046080000}"/>
    <cellStyle name="Normal 3 4 2 2" xfId="2120" xr:uid="{00000000-0005-0000-0000-000047080000}"/>
    <cellStyle name="Normal 3 4 2 3" xfId="2121" xr:uid="{00000000-0005-0000-0000-000048080000}"/>
    <cellStyle name="Normal 3 4 2 4" xfId="2122" xr:uid="{00000000-0005-0000-0000-000049080000}"/>
    <cellStyle name="Normal 3 4 2 5" xfId="2123" xr:uid="{00000000-0005-0000-0000-00004A080000}"/>
    <cellStyle name="Normal 3 4 3" xfId="2124" xr:uid="{00000000-0005-0000-0000-00004B080000}"/>
    <cellStyle name="Normal 3 4 4" xfId="2125" xr:uid="{00000000-0005-0000-0000-00004C080000}"/>
    <cellStyle name="Normal 3 4 5" xfId="2126" xr:uid="{00000000-0005-0000-0000-00004D080000}"/>
    <cellStyle name="Normal 3 4 6" xfId="2127" xr:uid="{00000000-0005-0000-0000-00004E080000}"/>
    <cellStyle name="Normal 3 5" xfId="2128" xr:uid="{00000000-0005-0000-0000-00004F080000}"/>
    <cellStyle name="Normal 3 5 2" xfId="2129" xr:uid="{00000000-0005-0000-0000-000050080000}"/>
    <cellStyle name="Normal 3 5 2 2" xfId="2130" xr:uid="{00000000-0005-0000-0000-000051080000}"/>
    <cellStyle name="Normal 3 5 2 3" xfId="2131" xr:uid="{00000000-0005-0000-0000-000052080000}"/>
    <cellStyle name="Normal 3 5 2 4" xfId="2132" xr:uid="{00000000-0005-0000-0000-000053080000}"/>
    <cellStyle name="Normal 3 5 2 5" xfId="2133" xr:uid="{00000000-0005-0000-0000-000054080000}"/>
    <cellStyle name="Normal 3 5 3" xfId="2134" xr:uid="{00000000-0005-0000-0000-000055080000}"/>
    <cellStyle name="Normal 3 5 4" xfId="2135" xr:uid="{00000000-0005-0000-0000-000056080000}"/>
    <cellStyle name="Normal 3 5 5" xfId="2136" xr:uid="{00000000-0005-0000-0000-000057080000}"/>
    <cellStyle name="Normal 3 5 6" xfId="2137" xr:uid="{00000000-0005-0000-0000-000058080000}"/>
    <cellStyle name="Normal 3 6" xfId="2138" xr:uid="{00000000-0005-0000-0000-000059080000}"/>
    <cellStyle name="Normal 3 6 2" xfId="2139" xr:uid="{00000000-0005-0000-0000-00005A080000}"/>
    <cellStyle name="Normal 3 6 3" xfId="2140" xr:uid="{00000000-0005-0000-0000-00005B080000}"/>
    <cellStyle name="Normal 3 6 4" xfId="2141" xr:uid="{00000000-0005-0000-0000-00005C080000}"/>
    <cellStyle name="Normal 3 6 5" xfId="2142" xr:uid="{00000000-0005-0000-0000-00005D080000}"/>
    <cellStyle name="Normal 3 7" xfId="2143" xr:uid="{00000000-0005-0000-0000-00005E080000}"/>
    <cellStyle name="Normal 3 8" xfId="2144" xr:uid="{00000000-0005-0000-0000-00005F080000}"/>
    <cellStyle name="Normal 3 9" xfId="2145" xr:uid="{00000000-0005-0000-0000-000060080000}"/>
    <cellStyle name="Normal 30" xfId="2146" xr:uid="{00000000-0005-0000-0000-000061080000}"/>
    <cellStyle name="Normal 31" xfId="2147" xr:uid="{00000000-0005-0000-0000-000062080000}"/>
    <cellStyle name="Normal 32" xfId="2148" xr:uid="{00000000-0005-0000-0000-000063080000}"/>
    <cellStyle name="Normal 33" xfId="2149" xr:uid="{00000000-0005-0000-0000-000064080000}"/>
    <cellStyle name="Normal 34" xfId="2150" xr:uid="{00000000-0005-0000-0000-000065080000}"/>
    <cellStyle name="Normal 35" xfId="2151" xr:uid="{00000000-0005-0000-0000-000066080000}"/>
    <cellStyle name="Normal 36" xfId="2152" xr:uid="{00000000-0005-0000-0000-000067080000}"/>
    <cellStyle name="Normal 37" xfId="2153" xr:uid="{00000000-0005-0000-0000-000068080000}"/>
    <cellStyle name="Normal 38" xfId="2154" xr:uid="{00000000-0005-0000-0000-000069080000}"/>
    <cellStyle name="Normal 39" xfId="2155" xr:uid="{00000000-0005-0000-0000-00006A080000}"/>
    <cellStyle name="Normal 4" xfId="2156" xr:uid="{00000000-0005-0000-0000-00006B080000}"/>
    <cellStyle name="Normal 4 10" xfId="2157" xr:uid="{00000000-0005-0000-0000-00006C080000}"/>
    <cellStyle name="Normal 4 11" xfId="2158" xr:uid="{00000000-0005-0000-0000-00006D080000}"/>
    <cellStyle name="Normal 4 2" xfId="2159" xr:uid="{00000000-0005-0000-0000-00006E080000}"/>
    <cellStyle name="Normal 4 2 2" xfId="2160" xr:uid="{00000000-0005-0000-0000-00006F080000}"/>
    <cellStyle name="Normal 4 2 2 2" xfId="2161" xr:uid="{00000000-0005-0000-0000-000070080000}"/>
    <cellStyle name="Normal 4 2 2 3" xfId="2162" xr:uid="{00000000-0005-0000-0000-000071080000}"/>
    <cellStyle name="Normal 4 2 2 4" xfId="2163" xr:uid="{00000000-0005-0000-0000-000072080000}"/>
    <cellStyle name="Normal 4 2 2 5" xfId="2164" xr:uid="{00000000-0005-0000-0000-000073080000}"/>
    <cellStyle name="Normal 4 2 3" xfId="2165" xr:uid="{00000000-0005-0000-0000-000074080000}"/>
    <cellStyle name="Normal 4 2 4" xfId="2166" xr:uid="{00000000-0005-0000-0000-000075080000}"/>
    <cellStyle name="Normal 4 2 5" xfId="2167" xr:uid="{00000000-0005-0000-0000-000076080000}"/>
    <cellStyle name="Normal 4 2 6" xfId="2168" xr:uid="{00000000-0005-0000-0000-000077080000}"/>
    <cellStyle name="Normal 4 3" xfId="2169" xr:uid="{00000000-0005-0000-0000-000078080000}"/>
    <cellStyle name="Normal 4 3 2" xfId="2170" xr:uid="{00000000-0005-0000-0000-000079080000}"/>
    <cellStyle name="Normal 4 3 2 2" xfId="2171" xr:uid="{00000000-0005-0000-0000-00007A080000}"/>
    <cellStyle name="Normal 4 3 2 3" xfId="2172" xr:uid="{00000000-0005-0000-0000-00007B080000}"/>
    <cellStyle name="Normal 4 3 2 4" xfId="2173" xr:uid="{00000000-0005-0000-0000-00007C080000}"/>
    <cellStyle name="Normal 4 3 2 5" xfId="2174" xr:uid="{00000000-0005-0000-0000-00007D080000}"/>
    <cellStyle name="Normal 4 3 3" xfId="2175" xr:uid="{00000000-0005-0000-0000-00007E080000}"/>
    <cellStyle name="Normal 4 3 4" xfId="2176" xr:uid="{00000000-0005-0000-0000-00007F080000}"/>
    <cellStyle name="Normal 4 3 5" xfId="2177" xr:uid="{00000000-0005-0000-0000-000080080000}"/>
    <cellStyle name="Normal 4 3 6" xfId="2178" xr:uid="{00000000-0005-0000-0000-000081080000}"/>
    <cellStyle name="Normal 4 4" xfId="2179" xr:uid="{00000000-0005-0000-0000-000082080000}"/>
    <cellStyle name="Normal 4 4 2" xfId="2180" xr:uid="{00000000-0005-0000-0000-000083080000}"/>
    <cellStyle name="Normal 4 4 2 2" xfId="2181" xr:uid="{00000000-0005-0000-0000-000084080000}"/>
    <cellStyle name="Normal 4 4 2 3" xfId="2182" xr:uid="{00000000-0005-0000-0000-000085080000}"/>
    <cellStyle name="Normal 4 4 2 4" xfId="2183" xr:uid="{00000000-0005-0000-0000-000086080000}"/>
    <cellStyle name="Normal 4 4 2 5" xfId="2184" xr:uid="{00000000-0005-0000-0000-000087080000}"/>
    <cellStyle name="Normal 4 4 3" xfId="2185" xr:uid="{00000000-0005-0000-0000-000088080000}"/>
    <cellStyle name="Normal 4 4 4" xfId="2186" xr:uid="{00000000-0005-0000-0000-000089080000}"/>
    <cellStyle name="Normal 4 4 5" xfId="2187" xr:uid="{00000000-0005-0000-0000-00008A080000}"/>
    <cellStyle name="Normal 4 4 6" xfId="2188" xr:uid="{00000000-0005-0000-0000-00008B080000}"/>
    <cellStyle name="Normal 4 5" xfId="2189" xr:uid="{00000000-0005-0000-0000-00008C080000}"/>
    <cellStyle name="Normal 4 5 2" xfId="2190" xr:uid="{00000000-0005-0000-0000-00008D080000}"/>
    <cellStyle name="Normal 4 5 2 2" xfId="2191" xr:uid="{00000000-0005-0000-0000-00008E080000}"/>
    <cellStyle name="Normal 4 5 2 3" xfId="2192" xr:uid="{00000000-0005-0000-0000-00008F080000}"/>
    <cellStyle name="Normal 4 5 2 4" xfId="2193" xr:uid="{00000000-0005-0000-0000-000090080000}"/>
    <cellStyle name="Normal 4 5 2 5" xfId="2194" xr:uid="{00000000-0005-0000-0000-000091080000}"/>
    <cellStyle name="Normal 4 5 3" xfId="2195" xr:uid="{00000000-0005-0000-0000-000092080000}"/>
    <cellStyle name="Normal 4 5 4" xfId="2196" xr:uid="{00000000-0005-0000-0000-000093080000}"/>
    <cellStyle name="Normal 4 5 5" xfId="2197" xr:uid="{00000000-0005-0000-0000-000094080000}"/>
    <cellStyle name="Normal 4 5 6" xfId="2198" xr:uid="{00000000-0005-0000-0000-000095080000}"/>
    <cellStyle name="Normal 4 6" xfId="2199" xr:uid="{00000000-0005-0000-0000-000096080000}"/>
    <cellStyle name="Normal 4 7" xfId="2200" xr:uid="{00000000-0005-0000-0000-000097080000}"/>
    <cellStyle name="Normal 4 8" xfId="2201" xr:uid="{00000000-0005-0000-0000-000098080000}"/>
    <cellStyle name="Normal 4 9" xfId="2202" xr:uid="{00000000-0005-0000-0000-000099080000}"/>
    <cellStyle name="Normal 40" xfId="2203" xr:uid="{00000000-0005-0000-0000-00009A080000}"/>
    <cellStyle name="Normal 40 2" xfId="2204" xr:uid="{00000000-0005-0000-0000-00009B080000}"/>
    <cellStyle name="Normal 41" xfId="2205" xr:uid="{00000000-0005-0000-0000-00009C080000}"/>
    <cellStyle name="Normal 42" xfId="2206" xr:uid="{00000000-0005-0000-0000-00009D080000}"/>
    <cellStyle name="Normal 43" xfId="2207" xr:uid="{00000000-0005-0000-0000-00009E080000}"/>
    <cellStyle name="Normal 44" xfId="2208" xr:uid="{00000000-0005-0000-0000-00009F080000}"/>
    <cellStyle name="Normal 45" xfId="2209" xr:uid="{00000000-0005-0000-0000-0000A0080000}"/>
    <cellStyle name="Normal 46" xfId="2210" xr:uid="{00000000-0005-0000-0000-0000A1080000}"/>
    <cellStyle name="Normal 47" xfId="2211" xr:uid="{00000000-0005-0000-0000-0000A2080000}"/>
    <cellStyle name="Normal 48" xfId="2212" xr:uid="{00000000-0005-0000-0000-0000A3080000}"/>
    <cellStyle name="Normal 49" xfId="2213" xr:uid="{00000000-0005-0000-0000-0000A4080000}"/>
    <cellStyle name="Normal 5" xfId="2214" xr:uid="{00000000-0005-0000-0000-0000A5080000}"/>
    <cellStyle name="Normal 5 2" xfId="2215" xr:uid="{00000000-0005-0000-0000-0000A6080000}"/>
    <cellStyle name="Normal 5 2 2" xfId="2216" xr:uid="{00000000-0005-0000-0000-0000A7080000}"/>
    <cellStyle name="Normal 5 3" xfId="2217" xr:uid="{00000000-0005-0000-0000-0000A8080000}"/>
    <cellStyle name="Normal 5 4" xfId="2218" xr:uid="{00000000-0005-0000-0000-0000A9080000}"/>
    <cellStyle name="Normal 5 5" xfId="2219" xr:uid="{00000000-0005-0000-0000-0000AA080000}"/>
    <cellStyle name="Normal 5 6" xfId="2220" xr:uid="{00000000-0005-0000-0000-0000AB080000}"/>
    <cellStyle name="Normal 50" xfId="2221" xr:uid="{00000000-0005-0000-0000-0000AC080000}"/>
    <cellStyle name="Normal 51" xfId="2222" xr:uid="{00000000-0005-0000-0000-0000AD080000}"/>
    <cellStyle name="Normal 52" xfId="2223" xr:uid="{00000000-0005-0000-0000-0000AE080000}"/>
    <cellStyle name="Normal 53" xfId="2224" xr:uid="{00000000-0005-0000-0000-0000AF080000}"/>
    <cellStyle name="Normal 54" xfId="2225" xr:uid="{00000000-0005-0000-0000-0000B0080000}"/>
    <cellStyle name="Normal 55" xfId="2226" xr:uid="{00000000-0005-0000-0000-0000B1080000}"/>
    <cellStyle name="Normal 56" xfId="2227" xr:uid="{00000000-0005-0000-0000-0000B2080000}"/>
    <cellStyle name="Normal 57" xfId="2228" xr:uid="{00000000-0005-0000-0000-0000B3080000}"/>
    <cellStyle name="Normal 58" xfId="2229" xr:uid="{00000000-0005-0000-0000-0000B4080000}"/>
    <cellStyle name="Normal 59" xfId="2230" xr:uid="{00000000-0005-0000-0000-0000B5080000}"/>
    <cellStyle name="Normal 6" xfId="2231" xr:uid="{00000000-0005-0000-0000-0000B6080000}"/>
    <cellStyle name="Normal 6 10" xfId="2232" xr:uid="{00000000-0005-0000-0000-0000B7080000}"/>
    <cellStyle name="Normal 6 2" xfId="2233" xr:uid="{00000000-0005-0000-0000-0000B8080000}"/>
    <cellStyle name="Normal 6 2 2" xfId="2234" xr:uid="{00000000-0005-0000-0000-0000B9080000}"/>
    <cellStyle name="Normal 6 2 2 2" xfId="2235" xr:uid="{00000000-0005-0000-0000-0000BA080000}"/>
    <cellStyle name="Normal 6 2 2 3" xfId="2236" xr:uid="{00000000-0005-0000-0000-0000BB080000}"/>
    <cellStyle name="Normal 6 2 2 4" xfId="2237" xr:uid="{00000000-0005-0000-0000-0000BC080000}"/>
    <cellStyle name="Normal 6 2 2 5" xfId="2238" xr:uid="{00000000-0005-0000-0000-0000BD080000}"/>
    <cellStyle name="Normal 6 2 3" xfId="2239" xr:uid="{00000000-0005-0000-0000-0000BE080000}"/>
    <cellStyle name="Normal 6 2 4" xfId="2240" xr:uid="{00000000-0005-0000-0000-0000BF080000}"/>
    <cellStyle name="Normal 6 2 5" xfId="2241" xr:uid="{00000000-0005-0000-0000-0000C0080000}"/>
    <cellStyle name="Normal 6 2 6" xfId="2242" xr:uid="{00000000-0005-0000-0000-0000C1080000}"/>
    <cellStyle name="Normal 6 3" xfId="2243" xr:uid="{00000000-0005-0000-0000-0000C2080000}"/>
    <cellStyle name="Normal 6 3 2" xfId="2244" xr:uid="{00000000-0005-0000-0000-0000C3080000}"/>
    <cellStyle name="Normal 6 3 2 2" xfId="2245" xr:uid="{00000000-0005-0000-0000-0000C4080000}"/>
    <cellStyle name="Normal 6 3 2 3" xfId="2246" xr:uid="{00000000-0005-0000-0000-0000C5080000}"/>
    <cellStyle name="Normal 6 3 2 4" xfId="2247" xr:uid="{00000000-0005-0000-0000-0000C6080000}"/>
    <cellStyle name="Normal 6 3 2 5" xfId="2248" xr:uid="{00000000-0005-0000-0000-0000C7080000}"/>
    <cellStyle name="Normal 6 3 3" xfId="2249" xr:uid="{00000000-0005-0000-0000-0000C8080000}"/>
    <cellStyle name="Normal 6 3 4" xfId="2250" xr:uid="{00000000-0005-0000-0000-0000C9080000}"/>
    <cellStyle name="Normal 6 3 5" xfId="2251" xr:uid="{00000000-0005-0000-0000-0000CA080000}"/>
    <cellStyle name="Normal 6 3 6" xfId="2252" xr:uid="{00000000-0005-0000-0000-0000CB080000}"/>
    <cellStyle name="Normal 6 4" xfId="2253" xr:uid="{00000000-0005-0000-0000-0000CC080000}"/>
    <cellStyle name="Normal 6 4 2" xfId="2254" xr:uid="{00000000-0005-0000-0000-0000CD080000}"/>
    <cellStyle name="Normal 6 4 2 2" xfId="2255" xr:uid="{00000000-0005-0000-0000-0000CE080000}"/>
    <cellStyle name="Normal 6 4 2 3" xfId="2256" xr:uid="{00000000-0005-0000-0000-0000CF080000}"/>
    <cellStyle name="Normal 6 4 2 4" xfId="2257" xr:uid="{00000000-0005-0000-0000-0000D0080000}"/>
    <cellStyle name="Normal 6 4 2 5" xfId="2258" xr:uid="{00000000-0005-0000-0000-0000D1080000}"/>
    <cellStyle name="Normal 6 4 3" xfId="2259" xr:uid="{00000000-0005-0000-0000-0000D2080000}"/>
    <cellStyle name="Normal 6 4 4" xfId="2260" xr:uid="{00000000-0005-0000-0000-0000D3080000}"/>
    <cellStyle name="Normal 6 4 5" xfId="2261" xr:uid="{00000000-0005-0000-0000-0000D4080000}"/>
    <cellStyle name="Normal 6 4 6" xfId="2262" xr:uid="{00000000-0005-0000-0000-0000D5080000}"/>
    <cellStyle name="Normal 6 5" xfId="2263" xr:uid="{00000000-0005-0000-0000-0000D6080000}"/>
    <cellStyle name="Normal 6 5 2" xfId="2264" xr:uid="{00000000-0005-0000-0000-0000D7080000}"/>
    <cellStyle name="Normal 6 5 2 2" xfId="2265" xr:uid="{00000000-0005-0000-0000-0000D8080000}"/>
    <cellStyle name="Normal 6 5 2 3" xfId="2266" xr:uid="{00000000-0005-0000-0000-0000D9080000}"/>
    <cellStyle name="Normal 6 5 2 4" xfId="2267" xr:uid="{00000000-0005-0000-0000-0000DA080000}"/>
    <cellStyle name="Normal 6 5 2 5" xfId="2268" xr:uid="{00000000-0005-0000-0000-0000DB080000}"/>
    <cellStyle name="Normal 6 5 3" xfId="2269" xr:uid="{00000000-0005-0000-0000-0000DC080000}"/>
    <cellStyle name="Normal 6 5 4" xfId="2270" xr:uid="{00000000-0005-0000-0000-0000DD080000}"/>
    <cellStyle name="Normal 6 5 5" xfId="2271" xr:uid="{00000000-0005-0000-0000-0000DE080000}"/>
    <cellStyle name="Normal 6 5 6" xfId="2272" xr:uid="{00000000-0005-0000-0000-0000DF080000}"/>
    <cellStyle name="Normal 6 6" xfId="2273" xr:uid="{00000000-0005-0000-0000-0000E0080000}"/>
    <cellStyle name="Normal 6 6 2" xfId="2274" xr:uid="{00000000-0005-0000-0000-0000E1080000}"/>
    <cellStyle name="Normal 6 6 3" xfId="2275" xr:uid="{00000000-0005-0000-0000-0000E2080000}"/>
    <cellStyle name="Normal 6 6 4" xfId="2276" xr:uid="{00000000-0005-0000-0000-0000E3080000}"/>
    <cellStyle name="Normal 6 6 5" xfId="2277" xr:uid="{00000000-0005-0000-0000-0000E4080000}"/>
    <cellStyle name="Normal 6 7" xfId="2278" xr:uid="{00000000-0005-0000-0000-0000E5080000}"/>
    <cellStyle name="Normal 6 8" xfId="2279" xr:uid="{00000000-0005-0000-0000-0000E6080000}"/>
    <cellStyle name="Normal 6 9" xfId="2280" xr:uid="{00000000-0005-0000-0000-0000E7080000}"/>
    <cellStyle name="Normal 60" xfId="2281" xr:uid="{00000000-0005-0000-0000-0000E8080000}"/>
    <cellStyle name="Normal 61" xfId="2282" xr:uid="{00000000-0005-0000-0000-0000E9080000}"/>
    <cellStyle name="Normal 62" xfId="2283" xr:uid="{00000000-0005-0000-0000-0000EA080000}"/>
    <cellStyle name="Normal 63" xfId="2284" xr:uid="{00000000-0005-0000-0000-0000EB080000}"/>
    <cellStyle name="Normal 64" xfId="2285" xr:uid="{00000000-0005-0000-0000-0000EC080000}"/>
    <cellStyle name="Normal 65" xfId="2286" xr:uid="{00000000-0005-0000-0000-0000ED080000}"/>
    <cellStyle name="Normal 66" xfId="2287" xr:uid="{00000000-0005-0000-0000-0000EE080000}"/>
    <cellStyle name="Normal 67" xfId="2288" xr:uid="{00000000-0005-0000-0000-0000EF080000}"/>
    <cellStyle name="Normal 68" xfId="2289" xr:uid="{00000000-0005-0000-0000-0000F0080000}"/>
    <cellStyle name="Normal 69" xfId="2290" xr:uid="{00000000-0005-0000-0000-0000F1080000}"/>
    <cellStyle name="Normal 7" xfId="2291" xr:uid="{00000000-0005-0000-0000-0000F2080000}"/>
    <cellStyle name="Normal 7 2" xfId="2292" xr:uid="{00000000-0005-0000-0000-0000F3080000}"/>
    <cellStyle name="Normal 7 3" xfId="2293" xr:uid="{00000000-0005-0000-0000-0000F4080000}"/>
    <cellStyle name="Normal 7 4" xfId="2294" xr:uid="{00000000-0005-0000-0000-0000F5080000}"/>
    <cellStyle name="Normal 7 5" xfId="2295" xr:uid="{00000000-0005-0000-0000-0000F6080000}"/>
    <cellStyle name="Normal 70" xfId="2296" xr:uid="{00000000-0005-0000-0000-0000F7080000}"/>
    <cellStyle name="Normal 71" xfId="2297" xr:uid="{00000000-0005-0000-0000-0000F8080000}"/>
    <cellStyle name="Normal 72" xfId="2298" xr:uid="{00000000-0005-0000-0000-0000F9080000}"/>
    <cellStyle name="Normal 73" xfId="2299" xr:uid="{00000000-0005-0000-0000-0000FA080000}"/>
    <cellStyle name="Normal 8" xfId="2300" xr:uid="{00000000-0005-0000-0000-0000FB080000}"/>
    <cellStyle name="Normal 8 2" xfId="2301" xr:uid="{00000000-0005-0000-0000-0000FC080000}"/>
    <cellStyle name="Normal 8 2 2" xfId="2302" xr:uid="{00000000-0005-0000-0000-0000FD080000}"/>
    <cellStyle name="Normal 8 2 3" xfId="2303" xr:uid="{00000000-0005-0000-0000-0000FE080000}"/>
    <cellStyle name="Normal 8 2 4" xfId="2304" xr:uid="{00000000-0005-0000-0000-0000FF080000}"/>
    <cellStyle name="Normal 8 2 5" xfId="2305" xr:uid="{00000000-0005-0000-0000-000000090000}"/>
    <cellStyle name="Normal 8 3" xfId="2306" xr:uid="{00000000-0005-0000-0000-000001090000}"/>
    <cellStyle name="Normal 8 4" xfId="2307" xr:uid="{00000000-0005-0000-0000-000002090000}"/>
    <cellStyle name="Normal 8 5" xfId="2308" xr:uid="{00000000-0005-0000-0000-000003090000}"/>
    <cellStyle name="Normal 8 6" xfId="2309" xr:uid="{00000000-0005-0000-0000-000004090000}"/>
    <cellStyle name="Normal 9" xfId="2310" xr:uid="{00000000-0005-0000-0000-000005090000}"/>
    <cellStyle name="Normal 9 2" xfId="2311" xr:uid="{00000000-0005-0000-0000-000006090000}"/>
    <cellStyle name="Normal 9 2 2" xfId="2312" xr:uid="{00000000-0005-0000-0000-000007090000}"/>
    <cellStyle name="Normal 9 2 3" xfId="2313" xr:uid="{00000000-0005-0000-0000-000008090000}"/>
    <cellStyle name="Normal 9 2 4" xfId="2314" xr:uid="{00000000-0005-0000-0000-000009090000}"/>
    <cellStyle name="Normal 9 2 5" xfId="2315" xr:uid="{00000000-0005-0000-0000-00000A090000}"/>
    <cellStyle name="Normal 9 3" xfId="2316" xr:uid="{00000000-0005-0000-0000-00000B090000}"/>
    <cellStyle name="Normal 9 4" xfId="2317" xr:uid="{00000000-0005-0000-0000-00000C090000}"/>
    <cellStyle name="Normal 9 5" xfId="2318" xr:uid="{00000000-0005-0000-0000-00000D090000}"/>
    <cellStyle name="Normal 9 6" xfId="2319" xr:uid="{00000000-0005-0000-0000-00000E090000}"/>
    <cellStyle name="Normal_Hoja1" xfId="2799" xr:uid="{7D93D0F7-A519-44C3-9351-7C1BF3CF8D74}"/>
    <cellStyle name="Normal_Hoja2" xfId="2797" xr:uid="{00000000-0005-0000-0000-00000F090000}"/>
    <cellStyle name="Notas 10" xfId="2320" xr:uid="{00000000-0005-0000-0000-000010090000}"/>
    <cellStyle name="Notas 10 2" xfId="2321" xr:uid="{00000000-0005-0000-0000-000011090000}"/>
    <cellStyle name="Notas 10 2 2" xfId="2322" xr:uid="{00000000-0005-0000-0000-000012090000}"/>
    <cellStyle name="Notas 10 2 3" xfId="2323" xr:uid="{00000000-0005-0000-0000-000013090000}"/>
    <cellStyle name="Notas 10 2 4" xfId="2324" xr:uid="{00000000-0005-0000-0000-000014090000}"/>
    <cellStyle name="Notas 10 2 5" xfId="2325" xr:uid="{00000000-0005-0000-0000-000015090000}"/>
    <cellStyle name="Notas 10 3" xfId="2326" xr:uid="{00000000-0005-0000-0000-000016090000}"/>
    <cellStyle name="Notas 10 4" xfId="2327" xr:uid="{00000000-0005-0000-0000-000017090000}"/>
    <cellStyle name="Notas 10 5" xfId="2328" xr:uid="{00000000-0005-0000-0000-000018090000}"/>
    <cellStyle name="Notas 10 6" xfId="2329" xr:uid="{00000000-0005-0000-0000-000019090000}"/>
    <cellStyle name="Notas 11" xfId="2330" xr:uid="{00000000-0005-0000-0000-00001A090000}"/>
    <cellStyle name="Notas 11 2" xfId="2331" xr:uid="{00000000-0005-0000-0000-00001B090000}"/>
    <cellStyle name="Notas 11 2 2" xfId="2332" xr:uid="{00000000-0005-0000-0000-00001C090000}"/>
    <cellStyle name="Notas 11 2 3" xfId="2333" xr:uid="{00000000-0005-0000-0000-00001D090000}"/>
    <cellStyle name="Notas 11 2 4" xfId="2334" xr:uid="{00000000-0005-0000-0000-00001E090000}"/>
    <cellStyle name="Notas 11 2 5" xfId="2335" xr:uid="{00000000-0005-0000-0000-00001F090000}"/>
    <cellStyle name="Notas 11 3" xfId="2336" xr:uid="{00000000-0005-0000-0000-000020090000}"/>
    <cellStyle name="Notas 11 4" xfId="2337" xr:uid="{00000000-0005-0000-0000-000021090000}"/>
    <cellStyle name="Notas 11 5" xfId="2338" xr:uid="{00000000-0005-0000-0000-000022090000}"/>
    <cellStyle name="Notas 11 6" xfId="2339" xr:uid="{00000000-0005-0000-0000-000023090000}"/>
    <cellStyle name="Notas 12" xfId="2340" xr:uid="{00000000-0005-0000-0000-000024090000}"/>
    <cellStyle name="Notas 12 2" xfId="2341" xr:uid="{00000000-0005-0000-0000-000025090000}"/>
    <cellStyle name="Notas 12 2 2" xfId="2342" xr:uid="{00000000-0005-0000-0000-000026090000}"/>
    <cellStyle name="Notas 12 2 3" xfId="2343" xr:uid="{00000000-0005-0000-0000-000027090000}"/>
    <cellStyle name="Notas 12 2 4" xfId="2344" xr:uid="{00000000-0005-0000-0000-000028090000}"/>
    <cellStyle name="Notas 12 2 5" xfId="2345" xr:uid="{00000000-0005-0000-0000-000029090000}"/>
    <cellStyle name="Notas 12 3" xfId="2346" xr:uid="{00000000-0005-0000-0000-00002A090000}"/>
    <cellStyle name="Notas 12 4" xfId="2347" xr:uid="{00000000-0005-0000-0000-00002B090000}"/>
    <cellStyle name="Notas 12 5" xfId="2348" xr:uid="{00000000-0005-0000-0000-00002C090000}"/>
    <cellStyle name="Notas 12 6" xfId="2349" xr:uid="{00000000-0005-0000-0000-00002D090000}"/>
    <cellStyle name="Notas 13" xfId="2350" xr:uid="{00000000-0005-0000-0000-00002E090000}"/>
    <cellStyle name="Notas 13 2" xfId="2351" xr:uid="{00000000-0005-0000-0000-00002F090000}"/>
    <cellStyle name="Notas 13 2 2" xfId="2352" xr:uid="{00000000-0005-0000-0000-000030090000}"/>
    <cellStyle name="Notas 13 2 3" xfId="2353" xr:uid="{00000000-0005-0000-0000-000031090000}"/>
    <cellStyle name="Notas 13 2 4" xfId="2354" xr:uid="{00000000-0005-0000-0000-000032090000}"/>
    <cellStyle name="Notas 13 2 5" xfId="2355" xr:uid="{00000000-0005-0000-0000-000033090000}"/>
    <cellStyle name="Notas 13 3" xfId="2356" xr:uid="{00000000-0005-0000-0000-000034090000}"/>
    <cellStyle name="Notas 13 4" xfId="2357" xr:uid="{00000000-0005-0000-0000-000035090000}"/>
    <cellStyle name="Notas 13 5" xfId="2358" xr:uid="{00000000-0005-0000-0000-000036090000}"/>
    <cellStyle name="Notas 13 6" xfId="2359" xr:uid="{00000000-0005-0000-0000-000037090000}"/>
    <cellStyle name="Notas 14" xfId="2360" xr:uid="{00000000-0005-0000-0000-000038090000}"/>
    <cellStyle name="Notas 14 2" xfId="2361" xr:uid="{00000000-0005-0000-0000-000039090000}"/>
    <cellStyle name="Notas 14 2 2" xfId="2362" xr:uid="{00000000-0005-0000-0000-00003A090000}"/>
    <cellStyle name="Notas 14 2 3" xfId="2363" xr:uid="{00000000-0005-0000-0000-00003B090000}"/>
    <cellStyle name="Notas 14 2 4" xfId="2364" xr:uid="{00000000-0005-0000-0000-00003C090000}"/>
    <cellStyle name="Notas 14 2 5" xfId="2365" xr:uid="{00000000-0005-0000-0000-00003D090000}"/>
    <cellStyle name="Notas 14 3" xfId="2366" xr:uid="{00000000-0005-0000-0000-00003E090000}"/>
    <cellStyle name="Notas 14 4" xfId="2367" xr:uid="{00000000-0005-0000-0000-00003F090000}"/>
    <cellStyle name="Notas 14 5" xfId="2368" xr:uid="{00000000-0005-0000-0000-000040090000}"/>
    <cellStyle name="Notas 14 6" xfId="2369" xr:uid="{00000000-0005-0000-0000-000041090000}"/>
    <cellStyle name="Notas 15" xfId="2370" xr:uid="{00000000-0005-0000-0000-000042090000}"/>
    <cellStyle name="Notas 15 2" xfId="2371" xr:uid="{00000000-0005-0000-0000-000043090000}"/>
    <cellStyle name="Notas 15 3" xfId="2372" xr:uid="{00000000-0005-0000-0000-000044090000}"/>
    <cellStyle name="Notas 15 4" xfId="2373" xr:uid="{00000000-0005-0000-0000-000045090000}"/>
    <cellStyle name="Notas 15 5" xfId="2374" xr:uid="{00000000-0005-0000-0000-000046090000}"/>
    <cellStyle name="Notas 16" xfId="2375" xr:uid="{00000000-0005-0000-0000-000047090000}"/>
    <cellStyle name="Notas 16 2" xfId="2376" xr:uid="{00000000-0005-0000-0000-000048090000}"/>
    <cellStyle name="Notas 16 3" xfId="2377" xr:uid="{00000000-0005-0000-0000-000049090000}"/>
    <cellStyle name="Notas 16 4" xfId="2378" xr:uid="{00000000-0005-0000-0000-00004A090000}"/>
    <cellStyle name="Notas 16 5" xfId="2379" xr:uid="{00000000-0005-0000-0000-00004B090000}"/>
    <cellStyle name="Notas 17" xfId="2380" xr:uid="{00000000-0005-0000-0000-00004C090000}"/>
    <cellStyle name="Notas 17 2" xfId="2381" xr:uid="{00000000-0005-0000-0000-00004D090000}"/>
    <cellStyle name="Notas 17 3" xfId="2382" xr:uid="{00000000-0005-0000-0000-00004E090000}"/>
    <cellStyle name="Notas 17 4" xfId="2383" xr:uid="{00000000-0005-0000-0000-00004F090000}"/>
    <cellStyle name="Notas 17 5" xfId="2384" xr:uid="{00000000-0005-0000-0000-000050090000}"/>
    <cellStyle name="Notas 18" xfId="2385" xr:uid="{00000000-0005-0000-0000-000051090000}"/>
    <cellStyle name="Notas 18 2" xfId="2386" xr:uid="{00000000-0005-0000-0000-000052090000}"/>
    <cellStyle name="Notas 18 3" xfId="2387" xr:uid="{00000000-0005-0000-0000-000053090000}"/>
    <cellStyle name="Notas 18 4" xfId="2388" xr:uid="{00000000-0005-0000-0000-000054090000}"/>
    <cellStyle name="Notas 18 5" xfId="2389" xr:uid="{00000000-0005-0000-0000-000055090000}"/>
    <cellStyle name="Notas 19" xfId="2390" xr:uid="{00000000-0005-0000-0000-000056090000}"/>
    <cellStyle name="Notas 19 2" xfId="2391" xr:uid="{00000000-0005-0000-0000-000057090000}"/>
    <cellStyle name="Notas 19 3" xfId="2392" xr:uid="{00000000-0005-0000-0000-000058090000}"/>
    <cellStyle name="Notas 19 4" xfId="2393" xr:uid="{00000000-0005-0000-0000-000059090000}"/>
    <cellStyle name="Notas 19 5" xfId="2394" xr:uid="{00000000-0005-0000-0000-00005A090000}"/>
    <cellStyle name="Notas 2" xfId="2395" xr:uid="{00000000-0005-0000-0000-00005B090000}"/>
    <cellStyle name="Notas 2 10" xfId="2396" xr:uid="{00000000-0005-0000-0000-00005C090000}"/>
    <cellStyle name="Notas 2 2" xfId="2397" xr:uid="{00000000-0005-0000-0000-00005D090000}"/>
    <cellStyle name="Notas 2 2 2" xfId="2398" xr:uid="{00000000-0005-0000-0000-00005E090000}"/>
    <cellStyle name="Notas 2 2 2 2" xfId="2399" xr:uid="{00000000-0005-0000-0000-00005F090000}"/>
    <cellStyle name="Notas 2 2 2 3" xfId="2400" xr:uid="{00000000-0005-0000-0000-000060090000}"/>
    <cellStyle name="Notas 2 2 2 4" xfId="2401" xr:uid="{00000000-0005-0000-0000-000061090000}"/>
    <cellStyle name="Notas 2 2 2 5" xfId="2402" xr:uid="{00000000-0005-0000-0000-000062090000}"/>
    <cellStyle name="Notas 2 2 3" xfId="2403" xr:uid="{00000000-0005-0000-0000-000063090000}"/>
    <cellStyle name="Notas 2 2 4" xfId="2404" xr:uid="{00000000-0005-0000-0000-000064090000}"/>
    <cellStyle name="Notas 2 2 5" xfId="2405" xr:uid="{00000000-0005-0000-0000-000065090000}"/>
    <cellStyle name="Notas 2 2 6" xfId="2406" xr:uid="{00000000-0005-0000-0000-000066090000}"/>
    <cellStyle name="Notas 2 3" xfId="2407" xr:uid="{00000000-0005-0000-0000-000067090000}"/>
    <cellStyle name="Notas 2 3 2" xfId="2408" xr:uid="{00000000-0005-0000-0000-000068090000}"/>
    <cellStyle name="Notas 2 3 2 2" xfId="2409" xr:uid="{00000000-0005-0000-0000-000069090000}"/>
    <cellStyle name="Notas 2 3 2 3" xfId="2410" xr:uid="{00000000-0005-0000-0000-00006A090000}"/>
    <cellStyle name="Notas 2 3 2 4" xfId="2411" xr:uid="{00000000-0005-0000-0000-00006B090000}"/>
    <cellStyle name="Notas 2 3 2 5" xfId="2412" xr:uid="{00000000-0005-0000-0000-00006C090000}"/>
    <cellStyle name="Notas 2 3 3" xfId="2413" xr:uid="{00000000-0005-0000-0000-00006D090000}"/>
    <cellStyle name="Notas 2 3 4" xfId="2414" xr:uid="{00000000-0005-0000-0000-00006E090000}"/>
    <cellStyle name="Notas 2 3 5" xfId="2415" xr:uid="{00000000-0005-0000-0000-00006F090000}"/>
    <cellStyle name="Notas 2 3 6" xfId="2416" xr:uid="{00000000-0005-0000-0000-000070090000}"/>
    <cellStyle name="Notas 2 4" xfId="2417" xr:uid="{00000000-0005-0000-0000-000071090000}"/>
    <cellStyle name="Notas 2 4 2" xfId="2418" xr:uid="{00000000-0005-0000-0000-000072090000}"/>
    <cellStyle name="Notas 2 4 2 2" xfId="2419" xr:uid="{00000000-0005-0000-0000-000073090000}"/>
    <cellStyle name="Notas 2 4 2 3" xfId="2420" xr:uid="{00000000-0005-0000-0000-000074090000}"/>
    <cellStyle name="Notas 2 4 2 4" xfId="2421" xr:uid="{00000000-0005-0000-0000-000075090000}"/>
    <cellStyle name="Notas 2 4 2 5" xfId="2422" xr:uid="{00000000-0005-0000-0000-000076090000}"/>
    <cellStyle name="Notas 2 4 3" xfId="2423" xr:uid="{00000000-0005-0000-0000-000077090000}"/>
    <cellStyle name="Notas 2 4 4" xfId="2424" xr:uid="{00000000-0005-0000-0000-000078090000}"/>
    <cellStyle name="Notas 2 4 5" xfId="2425" xr:uid="{00000000-0005-0000-0000-000079090000}"/>
    <cellStyle name="Notas 2 4 6" xfId="2426" xr:uid="{00000000-0005-0000-0000-00007A090000}"/>
    <cellStyle name="Notas 2 5" xfId="2427" xr:uid="{00000000-0005-0000-0000-00007B090000}"/>
    <cellStyle name="Notas 2 5 2" xfId="2428" xr:uid="{00000000-0005-0000-0000-00007C090000}"/>
    <cellStyle name="Notas 2 5 2 2" xfId="2429" xr:uid="{00000000-0005-0000-0000-00007D090000}"/>
    <cellStyle name="Notas 2 5 2 3" xfId="2430" xr:uid="{00000000-0005-0000-0000-00007E090000}"/>
    <cellStyle name="Notas 2 5 2 4" xfId="2431" xr:uid="{00000000-0005-0000-0000-00007F090000}"/>
    <cellStyle name="Notas 2 5 2 5" xfId="2432" xr:uid="{00000000-0005-0000-0000-000080090000}"/>
    <cellStyle name="Notas 2 5 3" xfId="2433" xr:uid="{00000000-0005-0000-0000-000081090000}"/>
    <cellStyle name="Notas 2 5 4" xfId="2434" xr:uid="{00000000-0005-0000-0000-000082090000}"/>
    <cellStyle name="Notas 2 5 5" xfId="2435" xr:uid="{00000000-0005-0000-0000-000083090000}"/>
    <cellStyle name="Notas 2 5 6" xfId="2436" xr:uid="{00000000-0005-0000-0000-000084090000}"/>
    <cellStyle name="Notas 2 6" xfId="2437" xr:uid="{00000000-0005-0000-0000-000085090000}"/>
    <cellStyle name="Notas 2 6 2" xfId="2438" xr:uid="{00000000-0005-0000-0000-000086090000}"/>
    <cellStyle name="Notas 2 6 3" xfId="2439" xr:uid="{00000000-0005-0000-0000-000087090000}"/>
    <cellStyle name="Notas 2 6 4" xfId="2440" xr:uid="{00000000-0005-0000-0000-000088090000}"/>
    <cellStyle name="Notas 2 6 5" xfId="2441" xr:uid="{00000000-0005-0000-0000-000089090000}"/>
    <cellStyle name="Notas 2 7" xfId="2442" xr:uid="{00000000-0005-0000-0000-00008A090000}"/>
    <cellStyle name="Notas 2 8" xfId="2443" xr:uid="{00000000-0005-0000-0000-00008B090000}"/>
    <cellStyle name="Notas 2 9" xfId="2444" xr:uid="{00000000-0005-0000-0000-00008C090000}"/>
    <cellStyle name="Notas 20" xfId="2445" xr:uid="{00000000-0005-0000-0000-00008D090000}"/>
    <cellStyle name="Notas 20 2" xfId="2446" xr:uid="{00000000-0005-0000-0000-00008E090000}"/>
    <cellStyle name="Notas 20 3" xfId="2447" xr:uid="{00000000-0005-0000-0000-00008F090000}"/>
    <cellStyle name="Notas 20 4" xfId="2448" xr:uid="{00000000-0005-0000-0000-000090090000}"/>
    <cellStyle name="Notas 20 5" xfId="2449" xr:uid="{00000000-0005-0000-0000-000091090000}"/>
    <cellStyle name="Notas 21" xfId="2450" xr:uid="{00000000-0005-0000-0000-000092090000}"/>
    <cellStyle name="Notas 21 2" xfId="2451" xr:uid="{00000000-0005-0000-0000-000093090000}"/>
    <cellStyle name="Notas 21 3" xfId="2452" xr:uid="{00000000-0005-0000-0000-000094090000}"/>
    <cellStyle name="Notas 21 4" xfId="2453" xr:uid="{00000000-0005-0000-0000-000095090000}"/>
    <cellStyle name="Notas 21 5" xfId="2454" xr:uid="{00000000-0005-0000-0000-000096090000}"/>
    <cellStyle name="Notas 22" xfId="2455" xr:uid="{00000000-0005-0000-0000-000097090000}"/>
    <cellStyle name="Notas 22 2" xfId="2456" xr:uid="{00000000-0005-0000-0000-000098090000}"/>
    <cellStyle name="Notas 22 3" xfId="2457" xr:uid="{00000000-0005-0000-0000-000099090000}"/>
    <cellStyle name="Notas 22 4" xfId="2458" xr:uid="{00000000-0005-0000-0000-00009A090000}"/>
    <cellStyle name="Notas 22 5" xfId="2459" xr:uid="{00000000-0005-0000-0000-00009B090000}"/>
    <cellStyle name="Notas 23" xfId="2460" xr:uid="{00000000-0005-0000-0000-00009C090000}"/>
    <cellStyle name="Notas 24" xfId="2461" xr:uid="{00000000-0005-0000-0000-00009D090000}"/>
    <cellStyle name="Notas 25" xfId="2462" xr:uid="{00000000-0005-0000-0000-00009E090000}"/>
    <cellStyle name="Notas 26" xfId="2463" xr:uid="{00000000-0005-0000-0000-00009F090000}"/>
    <cellStyle name="Notas 27" xfId="2464" xr:uid="{00000000-0005-0000-0000-0000A0090000}"/>
    <cellStyle name="Notas 28" xfId="2465" xr:uid="{00000000-0005-0000-0000-0000A1090000}"/>
    <cellStyle name="Notas 29" xfId="2466" xr:uid="{00000000-0005-0000-0000-0000A2090000}"/>
    <cellStyle name="Notas 3" xfId="2467" xr:uid="{00000000-0005-0000-0000-0000A3090000}"/>
    <cellStyle name="Notas 3 10" xfId="2468" xr:uid="{00000000-0005-0000-0000-0000A4090000}"/>
    <cellStyle name="Notas 3 2" xfId="2469" xr:uid="{00000000-0005-0000-0000-0000A5090000}"/>
    <cellStyle name="Notas 3 2 2" xfId="2470" xr:uid="{00000000-0005-0000-0000-0000A6090000}"/>
    <cellStyle name="Notas 3 2 2 2" xfId="2471" xr:uid="{00000000-0005-0000-0000-0000A7090000}"/>
    <cellStyle name="Notas 3 2 2 3" xfId="2472" xr:uid="{00000000-0005-0000-0000-0000A8090000}"/>
    <cellStyle name="Notas 3 2 2 4" xfId="2473" xr:uid="{00000000-0005-0000-0000-0000A9090000}"/>
    <cellStyle name="Notas 3 2 2 5" xfId="2474" xr:uid="{00000000-0005-0000-0000-0000AA090000}"/>
    <cellStyle name="Notas 3 2 3" xfId="2475" xr:uid="{00000000-0005-0000-0000-0000AB090000}"/>
    <cellStyle name="Notas 3 2 4" xfId="2476" xr:uid="{00000000-0005-0000-0000-0000AC090000}"/>
    <cellStyle name="Notas 3 2 5" xfId="2477" xr:uid="{00000000-0005-0000-0000-0000AD090000}"/>
    <cellStyle name="Notas 3 2 6" xfId="2478" xr:uid="{00000000-0005-0000-0000-0000AE090000}"/>
    <cellStyle name="Notas 3 3" xfId="2479" xr:uid="{00000000-0005-0000-0000-0000AF090000}"/>
    <cellStyle name="Notas 3 3 2" xfId="2480" xr:uid="{00000000-0005-0000-0000-0000B0090000}"/>
    <cellStyle name="Notas 3 3 2 2" xfId="2481" xr:uid="{00000000-0005-0000-0000-0000B1090000}"/>
    <cellStyle name="Notas 3 3 2 3" xfId="2482" xr:uid="{00000000-0005-0000-0000-0000B2090000}"/>
    <cellStyle name="Notas 3 3 2 4" xfId="2483" xr:uid="{00000000-0005-0000-0000-0000B3090000}"/>
    <cellStyle name="Notas 3 3 2 5" xfId="2484" xr:uid="{00000000-0005-0000-0000-0000B4090000}"/>
    <cellStyle name="Notas 3 3 3" xfId="2485" xr:uid="{00000000-0005-0000-0000-0000B5090000}"/>
    <cellStyle name="Notas 3 3 4" xfId="2486" xr:uid="{00000000-0005-0000-0000-0000B6090000}"/>
    <cellStyle name="Notas 3 3 5" xfId="2487" xr:uid="{00000000-0005-0000-0000-0000B7090000}"/>
    <cellStyle name="Notas 3 3 6" xfId="2488" xr:uid="{00000000-0005-0000-0000-0000B8090000}"/>
    <cellStyle name="Notas 3 4" xfId="2489" xr:uid="{00000000-0005-0000-0000-0000B9090000}"/>
    <cellStyle name="Notas 3 4 2" xfId="2490" xr:uid="{00000000-0005-0000-0000-0000BA090000}"/>
    <cellStyle name="Notas 3 4 2 2" xfId="2491" xr:uid="{00000000-0005-0000-0000-0000BB090000}"/>
    <cellStyle name="Notas 3 4 2 3" xfId="2492" xr:uid="{00000000-0005-0000-0000-0000BC090000}"/>
    <cellStyle name="Notas 3 4 2 4" xfId="2493" xr:uid="{00000000-0005-0000-0000-0000BD090000}"/>
    <cellStyle name="Notas 3 4 2 5" xfId="2494" xr:uid="{00000000-0005-0000-0000-0000BE090000}"/>
    <cellStyle name="Notas 3 4 3" xfId="2495" xr:uid="{00000000-0005-0000-0000-0000BF090000}"/>
    <cellStyle name="Notas 3 4 4" xfId="2496" xr:uid="{00000000-0005-0000-0000-0000C0090000}"/>
    <cellStyle name="Notas 3 4 5" xfId="2497" xr:uid="{00000000-0005-0000-0000-0000C1090000}"/>
    <cellStyle name="Notas 3 4 6" xfId="2498" xr:uid="{00000000-0005-0000-0000-0000C2090000}"/>
    <cellStyle name="Notas 3 5" xfId="2499" xr:uid="{00000000-0005-0000-0000-0000C3090000}"/>
    <cellStyle name="Notas 3 5 2" xfId="2500" xr:uid="{00000000-0005-0000-0000-0000C4090000}"/>
    <cellStyle name="Notas 3 5 2 2" xfId="2501" xr:uid="{00000000-0005-0000-0000-0000C5090000}"/>
    <cellStyle name="Notas 3 5 2 3" xfId="2502" xr:uid="{00000000-0005-0000-0000-0000C6090000}"/>
    <cellStyle name="Notas 3 5 2 4" xfId="2503" xr:uid="{00000000-0005-0000-0000-0000C7090000}"/>
    <cellStyle name="Notas 3 5 2 5" xfId="2504" xr:uid="{00000000-0005-0000-0000-0000C8090000}"/>
    <cellStyle name="Notas 3 5 3" xfId="2505" xr:uid="{00000000-0005-0000-0000-0000C9090000}"/>
    <cellStyle name="Notas 3 5 4" xfId="2506" xr:uid="{00000000-0005-0000-0000-0000CA090000}"/>
    <cellStyle name="Notas 3 5 5" xfId="2507" xr:uid="{00000000-0005-0000-0000-0000CB090000}"/>
    <cellStyle name="Notas 3 5 6" xfId="2508" xr:uid="{00000000-0005-0000-0000-0000CC090000}"/>
    <cellStyle name="Notas 3 6" xfId="2509" xr:uid="{00000000-0005-0000-0000-0000CD090000}"/>
    <cellStyle name="Notas 3 6 2" xfId="2510" xr:uid="{00000000-0005-0000-0000-0000CE090000}"/>
    <cellStyle name="Notas 3 6 3" xfId="2511" xr:uid="{00000000-0005-0000-0000-0000CF090000}"/>
    <cellStyle name="Notas 3 6 4" xfId="2512" xr:uid="{00000000-0005-0000-0000-0000D0090000}"/>
    <cellStyle name="Notas 3 6 5" xfId="2513" xr:uid="{00000000-0005-0000-0000-0000D1090000}"/>
    <cellStyle name="Notas 3 7" xfId="2514" xr:uid="{00000000-0005-0000-0000-0000D2090000}"/>
    <cellStyle name="Notas 3 8" xfId="2515" xr:uid="{00000000-0005-0000-0000-0000D3090000}"/>
    <cellStyle name="Notas 3 9" xfId="2516" xr:uid="{00000000-0005-0000-0000-0000D4090000}"/>
    <cellStyle name="Notas 30" xfId="2517" xr:uid="{00000000-0005-0000-0000-0000D5090000}"/>
    <cellStyle name="Notas 31" xfId="2518" xr:uid="{00000000-0005-0000-0000-0000D6090000}"/>
    <cellStyle name="Notas 32" xfId="2519" xr:uid="{00000000-0005-0000-0000-0000D7090000}"/>
    <cellStyle name="Notas 33" xfId="2520" xr:uid="{00000000-0005-0000-0000-0000D8090000}"/>
    <cellStyle name="Notas 34" xfId="2521" xr:uid="{00000000-0005-0000-0000-0000D9090000}"/>
    <cellStyle name="Notas 35" xfId="2522" xr:uid="{00000000-0005-0000-0000-0000DA090000}"/>
    <cellStyle name="Notas 36" xfId="2523" xr:uid="{00000000-0005-0000-0000-0000DB090000}"/>
    <cellStyle name="Notas 37" xfId="2524" xr:uid="{00000000-0005-0000-0000-0000DC090000}"/>
    <cellStyle name="Notas 4" xfId="2525" xr:uid="{00000000-0005-0000-0000-0000DD090000}"/>
    <cellStyle name="Notas 4 10" xfId="2526" xr:uid="{00000000-0005-0000-0000-0000DE090000}"/>
    <cellStyle name="Notas 4 2" xfId="2527" xr:uid="{00000000-0005-0000-0000-0000DF090000}"/>
    <cellStyle name="Notas 4 2 2" xfId="2528" xr:uid="{00000000-0005-0000-0000-0000E0090000}"/>
    <cellStyle name="Notas 4 2 2 2" xfId="2529" xr:uid="{00000000-0005-0000-0000-0000E1090000}"/>
    <cellStyle name="Notas 4 2 2 3" xfId="2530" xr:uid="{00000000-0005-0000-0000-0000E2090000}"/>
    <cellStyle name="Notas 4 2 2 4" xfId="2531" xr:uid="{00000000-0005-0000-0000-0000E3090000}"/>
    <cellStyle name="Notas 4 2 2 5" xfId="2532" xr:uid="{00000000-0005-0000-0000-0000E4090000}"/>
    <cellStyle name="Notas 4 2 3" xfId="2533" xr:uid="{00000000-0005-0000-0000-0000E5090000}"/>
    <cellStyle name="Notas 4 2 4" xfId="2534" xr:uid="{00000000-0005-0000-0000-0000E6090000}"/>
    <cellStyle name="Notas 4 2 5" xfId="2535" xr:uid="{00000000-0005-0000-0000-0000E7090000}"/>
    <cellStyle name="Notas 4 2 6" xfId="2536" xr:uid="{00000000-0005-0000-0000-0000E8090000}"/>
    <cellStyle name="Notas 4 3" xfId="2537" xr:uid="{00000000-0005-0000-0000-0000E9090000}"/>
    <cellStyle name="Notas 4 3 2" xfId="2538" xr:uid="{00000000-0005-0000-0000-0000EA090000}"/>
    <cellStyle name="Notas 4 3 2 2" xfId="2539" xr:uid="{00000000-0005-0000-0000-0000EB090000}"/>
    <cellStyle name="Notas 4 3 2 3" xfId="2540" xr:uid="{00000000-0005-0000-0000-0000EC090000}"/>
    <cellStyle name="Notas 4 3 2 4" xfId="2541" xr:uid="{00000000-0005-0000-0000-0000ED090000}"/>
    <cellStyle name="Notas 4 3 2 5" xfId="2542" xr:uid="{00000000-0005-0000-0000-0000EE090000}"/>
    <cellStyle name="Notas 4 3 3" xfId="2543" xr:uid="{00000000-0005-0000-0000-0000EF090000}"/>
    <cellStyle name="Notas 4 3 4" xfId="2544" xr:uid="{00000000-0005-0000-0000-0000F0090000}"/>
    <cellStyle name="Notas 4 3 5" xfId="2545" xr:uid="{00000000-0005-0000-0000-0000F1090000}"/>
    <cellStyle name="Notas 4 3 6" xfId="2546" xr:uid="{00000000-0005-0000-0000-0000F2090000}"/>
    <cellStyle name="Notas 4 4" xfId="2547" xr:uid="{00000000-0005-0000-0000-0000F3090000}"/>
    <cellStyle name="Notas 4 4 2" xfId="2548" xr:uid="{00000000-0005-0000-0000-0000F4090000}"/>
    <cellStyle name="Notas 4 4 2 2" xfId="2549" xr:uid="{00000000-0005-0000-0000-0000F5090000}"/>
    <cellStyle name="Notas 4 4 2 3" xfId="2550" xr:uid="{00000000-0005-0000-0000-0000F6090000}"/>
    <cellStyle name="Notas 4 4 2 4" xfId="2551" xr:uid="{00000000-0005-0000-0000-0000F7090000}"/>
    <cellStyle name="Notas 4 4 2 5" xfId="2552" xr:uid="{00000000-0005-0000-0000-0000F8090000}"/>
    <cellStyle name="Notas 4 4 3" xfId="2553" xr:uid="{00000000-0005-0000-0000-0000F9090000}"/>
    <cellStyle name="Notas 4 4 4" xfId="2554" xr:uid="{00000000-0005-0000-0000-0000FA090000}"/>
    <cellStyle name="Notas 4 4 5" xfId="2555" xr:uid="{00000000-0005-0000-0000-0000FB090000}"/>
    <cellStyle name="Notas 4 4 6" xfId="2556" xr:uid="{00000000-0005-0000-0000-0000FC090000}"/>
    <cellStyle name="Notas 4 5" xfId="2557" xr:uid="{00000000-0005-0000-0000-0000FD090000}"/>
    <cellStyle name="Notas 4 5 2" xfId="2558" xr:uid="{00000000-0005-0000-0000-0000FE090000}"/>
    <cellStyle name="Notas 4 5 2 2" xfId="2559" xr:uid="{00000000-0005-0000-0000-0000FF090000}"/>
    <cellStyle name="Notas 4 5 2 3" xfId="2560" xr:uid="{00000000-0005-0000-0000-0000000A0000}"/>
    <cellStyle name="Notas 4 5 2 4" xfId="2561" xr:uid="{00000000-0005-0000-0000-0000010A0000}"/>
    <cellStyle name="Notas 4 5 2 5" xfId="2562" xr:uid="{00000000-0005-0000-0000-0000020A0000}"/>
    <cellStyle name="Notas 4 5 3" xfId="2563" xr:uid="{00000000-0005-0000-0000-0000030A0000}"/>
    <cellStyle name="Notas 4 5 4" xfId="2564" xr:uid="{00000000-0005-0000-0000-0000040A0000}"/>
    <cellStyle name="Notas 4 5 5" xfId="2565" xr:uid="{00000000-0005-0000-0000-0000050A0000}"/>
    <cellStyle name="Notas 4 5 6" xfId="2566" xr:uid="{00000000-0005-0000-0000-0000060A0000}"/>
    <cellStyle name="Notas 4 6" xfId="2567" xr:uid="{00000000-0005-0000-0000-0000070A0000}"/>
    <cellStyle name="Notas 4 6 2" xfId="2568" xr:uid="{00000000-0005-0000-0000-0000080A0000}"/>
    <cellStyle name="Notas 4 6 3" xfId="2569" xr:uid="{00000000-0005-0000-0000-0000090A0000}"/>
    <cellStyle name="Notas 4 6 4" xfId="2570" xr:uid="{00000000-0005-0000-0000-00000A0A0000}"/>
    <cellStyle name="Notas 4 6 5" xfId="2571" xr:uid="{00000000-0005-0000-0000-00000B0A0000}"/>
    <cellStyle name="Notas 4 7" xfId="2572" xr:uid="{00000000-0005-0000-0000-00000C0A0000}"/>
    <cellStyle name="Notas 4 8" xfId="2573" xr:uid="{00000000-0005-0000-0000-00000D0A0000}"/>
    <cellStyle name="Notas 4 9" xfId="2574" xr:uid="{00000000-0005-0000-0000-00000E0A0000}"/>
    <cellStyle name="Notas 5" xfId="2575" xr:uid="{00000000-0005-0000-0000-00000F0A0000}"/>
    <cellStyle name="Notas 5 10" xfId="2576" xr:uid="{00000000-0005-0000-0000-0000100A0000}"/>
    <cellStyle name="Notas 5 2" xfId="2577" xr:uid="{00000000-0005-0000-0000-0000110A0000}"/>
    <cellStyle name="Notas 5 2 2" xfId="2578" xr:uid="{00000000-0005-0000-0000-0000120A0000}"/>
    <cellStyle name="Notas 5 2 2 2" xfId="2579" xr:uid="{00000000-0005-0000-0000-0000130A0000}"/>
    <cellStyle name="Notas 5 2 2 3" xfId="2580" xr:uid="{00000000-0005-0000-0000-0000140A0000}"/>
    <cellStyle name="Notas 5 2 2 4" xfId="2581" xr:uid="{00000000-0005-0000-0000-0000150A0000}"/>
    <cellStyle name="Notas 5 2 2 5" xfId="2582" xr:uid="{00000000-0005-0000-0000-0000160A0000}"/>
    <cellStyle name="Notas 5 2 3" xfId="2583" xr:uid="{00000000-0005-0000-0000-0000170A0000}"/>
    <cellStyle name="Notas 5 2 4" xfId="2584" xr:uid="{00000000-0005-0000-0000-0000180A0000}"/>
    <cellStyle name="Notas 5 2 5" xfId="2585" xr:uid="{00000000-0005-0000-0000-0000190A0000}"/>
    <cellStyle name="Notas 5 2 6" xfId="2586" xr:uid="{00000000-0005-0000-0000-00001A0A0000}"/>
    <cellStyle name="Notas 5 3" xfId="2587" xr:uid="{00000000-0005-0000-0000-00001B0A0000}"/>
    <cellStyle name="Notas 5 3 2" xfId="2588" xr:uid="{00000000-0005-0000-0000-00001C0A0000}"/>
    <cellStyle name="Notas 5 3 2 2" xfId="2589" xr:uid="{00000000-0005-0000-0000-00001D0A0000}"/>
    <cellStyle name="Notas 5 3 2 3" xfId="2590" xr:uid="{00000000-0005-0000-0000-00001E0A0000}"/>
    <cellStyle name="Notas 5 3 2 4" xfId="2591" xr:uid="{00000000-0005-0000-0000-00001F0A0000}"/>
    <cellStyle name="Notas 5 3 2 5" xfId="2592" xr:uid="{00000000-0005-0000-0000-0000200A0000}"/>
    <cellStyle name="Notas 5 3 3" xfId="2593" xr:uid="{00000000-0005-0000-0000-0000210A0000}"/>
    <cellStyle name="Notas 5 3 4" xfId="2594" xr:uid="{00000000-0005-0000-0000-0000220A0000}"/>
    <cellStyle name="Notas 5 3 5" xfId="2595" xr:uid="{00000000-0005-0000-0000-0000230A0000}"/>
    <cellStyle name="Notas 5 3 6" xfId="2596" xr:uid="{00000000-0005-0000-0000-0000240A0000}"/>
    <cellStyle name="Notas 5 4" xfId="2597" xr:uid="{00000000-0005-0000-0000-0000250A0000}"/>
    <cellStyle name="Notas 5 4 2" xfId="2598" xr:uid="{00000000-0005-0000-0000-0000260A0000}"/>
    <cellStyle name="Notas 5 4 2 2" xfId="2599" xr:uid="{00000000-0005-0000-0000-0000270A0000}"/>
    <cellStyle name="Notas 5 4 2 3" xfId="2600" xr:uid="{00000000-0005-0000-0000-0000280A0000}"/>
    <cellStyle name="Notas 5 4 2 4" xfId="2601" xr:uid="{00000000-0005-0000-0000-0000290A0000}"/>
    <cellStyle name="Notas 5 4 2 5" xfId="2602" xr:uid="{00000000-0005-0000-0000-00002A0A0000}"/>
    <cellStyle name="Notas 5 4 3" xfId="2603" xr:uid="{00000000-0005-0000-0000-00002B0A0000}"/>
    <cellStyle name="Notas 5 4 4" xfId="2604" xr:uid="{00000000-0005-0000-0000-00002C0A0000}"/>
    <cellStyle name="Notas 5 4 5" xfId="2605" xr:uid="{00000000-0005-0000-0000-00002D0A0000}"/>
    <cellStyle name="Notas 5 4 6" xfId="2606" xr:uid="{00000000-0005-0000-0000-00002E0A0000}"/>
    <cellStyle name="Notas 5 5" xfId="2607" xr:uid="{00000000-0005-0000-0000-00002F0A0000}"/>
    <cellStyle name="Notas 5 5 2" xfId="2608" xr:uid="{00000000-0005-0000-0000-0000300A0000}"/>
    <cellStyle name="Notas 5 5 2 2" xfId="2609" xr:uid="{00000000-0005-0000-0000-0000310A0000}"/>
    <cellStyle name="Notas 5 5 2 3" xfId="2610" xr:uid="{00000000-0005-0000-0000-0000320A0000}"/>
    <cellStyle name="Notas 5 5 2 4" xfId="2611" xr:uid="{00000000-0005-0000-0000-0000330A0000}"/>
    <cellStyle name="Notas 5 5 2 5" xfId="2612" xr:uid="{00000000-0005-0000-0000-0000340A0000}"/>
    <cellStyle name="Notas 5 5 3" xfId="2613" xr:uid="{00000000-0005-0000-0000-0000350A0000}"/>
    <cellStyle name="Notas 5 5 4" xfId="2614" xr:uid="{00000000-0005-0000-0000-0000360A0000}"/>
    <cellStyle name="Notas 5 5 5" xfId="2615" xr:uid="{00000000-0005-0000-0000-0000370A0000}"/>
    <cellStyle name="Notas 5 5 6" xfId="2616" xr:uid="{00000000-0005-0000-0000-0000380A0000}"/>
    <cellStyle name="Notas 5 6" xfId="2617" xr:uid="{00000000-0005-0000-0000-0000390A0000}"/>
    <cellStyle name="Notas 5 6 2" xfId="2618" xr:uid="{00000000-0005-0000-0000-00003A0A0000}"/>
    <cellStyle name="Notas 5 6 3" xfId="2619" xr:uid="{00000000-0005-0000-0000-00003B0A0000}"/>
    <cellStyle name="Notas 5 6 4" xfId="2620" xr:uid="{00000000-0005-0000-0000-00003C0A0000}"/>
    <cellStyle name="Notas 5 6 5" xfId="2621" xr:uid="{00000000-0005-0000-0000-00003D0A0000}"/>
    <cellStyle name="Notas 5 7" xfId="2622" xr:uid="{00000000-0005-0000-0000-00003E0A0000}"/>
    <cellStyle name="Notas 5 8" xfId="2623" xr:uid="{00000000-0005-0000-0000-00003F0A0000}"/>
    <cellStyle name="Notas 5 9" xfId="2624" xr:uid="{00000000-0005-0000-0000-0000400A0000}"/>
    <cellStyle name="Notas 6" xfId="2625" xr:uid="{00000000-0005-0000-0000-0000410A0000}"/>
    <cellStyle name="Notas 6 10" xfId="2626" xr:uid="{00000000-0005-0000-0000-0000420A0000}"/>
    <cellStyle name="Notas 6 2" xfId="2627" xr:uid="{00000000-0005-0000-0000-0000430A0000}"/>
    <cellStyle name="Notas 6 2 2" xfId="2628" xr:uid="{00000000-0005-0000-0000-0000440A0000}"/>
    <cellStyle name="Notas 6 2 2 2" xfId="2629" xr:uid="{00000000-0005-0000-0000-0000450A0000}"/>
    <cellStyle name="Notas 6 2 2 3" xfId="2630" xr:uid="{00000000-0005-0000-0000-0000460A0000}"/>
    <cellStyle name="Notas 6 2 2 4" xfId="2631" xr:uid="{00000000-0005-0000-0000-0000470A0000}"/>
    <cellStyle name="Notas 6 2 2 5" xfId="2632" xr:uid="{00000000-0005-0000-0000-0000480A0000}"/>
    <cellStyle name="Notas 6 2 3" xfId="2633" xr:uid="{00000000-0005-0000-0000-0000490A0000}"/>
    <cellStyle name="Notas 6 2 4" xfId="2634" xr:uid="{00000000-0005-0000-0000-00004A0A0000}"/>
    <cellStyle name="Notas 6 2 5" xfId="2635" xr:uid="{00000000-0005-0000-0000-00004B0A0000}"/>
    <cellStyle name="Notas 6 2 6" xfId="2636" xr:uid="{00000000-0005-0000-0000-00004C0A0000}"/>
    <cellStyle name="Notas 6 3" xfId="2637" xr:uid="{00000000-0005-0000-0000-00004D0A0000}"/>
    <cellStyle name="Notas 6 3 2" xfId="2638" xr:uid="{00000000-0005-0000-0000-00004E0A0000}"/>
    <cellStyle name="Notas 6 3 2 2" xfId="2639" xr:uid="{00000000-0005-0000-0000-00004F0A0000}"/>
    <cellStyle name="Notas 6 3 2 3" xfId="2640" xr:uid="{00000000-0005-0000-0000-0000500A0000}"/>
    <cellStyle name="Notas 6 3 2 4" xfId="2641" xr:uid="{00000000-0005-0000-0000-0000510A0000}"/>
    <cellStyle name="Notas 6 3 2 5" xfId="2642" xr:uid="{00000000-0005-0000-0000-0000520A0000}"/>
    <cellStyle name="Notas 6 3 3" xfId="2643" xr:uid="{00000000-0005-0000-0000-0000530A0000}"/>
    <cellStyle name="Notas 6 3 4" xfId="2644" xr:uid="{00000000-0005-0000-0000-0000540A0000}"/>
    <cellStyle name="Notas 6 3 5" xfId="2645" xr:uid="{00000000-0005-0000-0000-0000550A0000}"/>
    <cellStyle name="Notas 6 3 6" xfId="2646" xr:uid="{00000000-0005-0000-0000-0000560A0000}"/>
    <cellStyle name="Notas 6 4" xfId="2647" xr:uid="{00000000-0005-0000-0000-0000570A0000}"/>
    <cellStyle name="Notas 6 4 2" xfId="2648" xr:uid="{00000000-0005-0000-0000-0000580A0000}"/>
    <cellStyle name="Notas 6 4 2 2" xfId="2649" xr:uid="{00000000-0005-0000-0000-0000590A0000}"/>
    <cellStyle name="Notas 6 4 2 3" xfId="2650" xr:uid="{00000000-0005-0000-0000-00005A0A0000}"/>
    <cellStyle name="Notas 6 4 2 4" xfId="2651" xr:uid="{00000000-0005-0000-0000-00005B0A0000}"/>
    <cellStyle name="Notas 6 4 2 5" xfId="2652" xr:uid="{00000000-0005-0000-0000-00005C0A0000}"/>
    <cellStyle name="Notas 6 4 3" xfId="2653" xr:uid="{00000000-0005-0000-0000-00005D0A0000}"/>
    <cellStyle name="Notas 6 4 4" xfId="2654" xr:uid="{00000000-0005-0000-0000-00005E0A0000}"/>
    <cellStyle name="Notas 6 4 5" xfId="2655" xr:uid="{00000000-0005-0000-0000-00005F0A0000}"/>
    <cellStyle name="Notas 6 4 6" xfId="2656" xr:uid="{00000000-0005-0000-0000-0000600A0000}"/>
    <cellStyle name="Notas 6 5" xfId="2657" xr:uid="{00000000-0005-0000-0000-0000610A0000}"/>
    <cellStyle name="Notas 6 5 2" xfId="2658" xr:uid="{00000000-0005-0000-0000-0000620A0000}"/>
    <cellStyle name="Notas 6 5 2 2" xfId="2659" xr:uid="{00000000-0005-0000-0000-0000630A0000}"/>
    <cellStyle name="Notas 6 5 2 3" xfId="2660" xr:uid="{00000000-0005-0000-0000-0000640A0000}"/>
    <cellStyle name="Notas 6 5 2 4" xfId="2661" xr:uid="{00000000-0005-0000-0000-0000650A0000}"/>
    <cellStyle name="Notas 6 5 2 5" xfId="2662" xr:uid="{00000000-0005-0000-0000-0000660A0000}"/>
    <cellStyle name="Notas 6 5 3" xfId="2663" xr:uid="{00000000-0005-0000-0000-0000670A0000}"/>
    <cellStyle name="Notas 6 5 4" xfId="2664" xr:uid="{00000000-0005-0000-0000-0000680A0000}"/>
    <cellStyle name="Notas 6 5 5" xfId="2665" xr:uid="{00000000-0005-0000-0000-0000690A0000}"/>
    <cellStyle name="Notas 6 5 6" xfId="2666" xr:uid="{00000000-0005-0000-0000-00006A0A0000}"/>
    <cellStyle name="Notas 6 6" xfId="2667" xr:uid="{00000000-0005-0000-0000-00006B0A0000}"/>
    <cellStyle name="Notas 6 6 2" xfId="2668" xr:uid="{00000000-0005-0000-0000-00006C0A0000}"/>
    <cellStyle name="Notas 6 6 3" xfId="2669" xr:uid="{00000000-0005-0000-0000-00006D0A0000}"/>
    <cellStyle name="Notas 6 6 4" xfId="2670" xr:uid="{00000000-0005-0000-0000-00006E0A0000}"/>
    <cellStyle name="Notas 6 6 5" xfId="2671" xr:uid="{00000000-0005-0000-0000-00006F0A0000}"/>
    <cellStyle name="Notas 6 7" xfId="2672" xr:uid="{00000000-0005-0000-0000-0000700A0000}"/>
    <cellStyle name="Notas 6 8" xfId="2673" xr:uid="{00000000-0005-0000-0000-0000710A0000}"/>
    <cellStyle name="Notas 6 9" xfId="2674" xr:uid="{00000000-0005-0000-0000-0000720A0000}"/>
    <cellStyle name="Notas 7" xfId="2675" xr:uid="{00000000-0005-0000-0000-0000730A0000}"/>
    <cellStyle name="Notas 7 10" xfId="2676" xr:uid="{00000000-0005-0000-0000-0000740A0000}"/>
    <cellStyle name="Notas 7 2" xfId="2677" xr:uid="{00000000-0005-0000-0000-0000750A0000}"/>
    <cellStyle name="Notas 7 2 2" xfId="2678" xr:uid="{00000000-0005-0000-0000-0000760A0000}"/>
    <cellStyle name="Notas 7 2 2 2" xfId="2679" xr:uid="{00000000-0005-0000-0000-0000770A0000}"/>
    <cellStyle name="Notas 7 2 2 3" xfId="2680" xr:uid="{00000000-0005-0000-0000-0000780A0000}"/>
    <cellStyle name="Notas 7 2 2 4" xfId="2681" xr:uid="{00000000-0005-0000-0000-0000790A0000}"/>
    <cellStyle name="Notas 7 2 2 5" xfId="2682" xr:uid="{00000000-0005-0000-0000-00007A0A0000}"/>
    <cellStyle name="Notas 7 2 3" xfId="2683" xr:uid="{00000000-0005-0000-0000-00007B0A0000}"/>
    <cellStyle name="Notas 7 2 4" xfId="2684" xr:uid="{00000000-0005-0000-0000-00007C0A0000}"/>
    <cellStyle name="Notas 7 2 5" xfId="2685" xr:uid="{00000000-0005-0000-0000-00007D0A0000}"/>
    <cellStyle name="Notas 7 2 6" xfId="2686" xr:uid="{00000000-0005-0000-0000-00007E0A0000}"/>
    <cellStyle name="Notas 7 3" xfId="2687" xr:uid="{00000000-0005-0000-0000-00007F0A0000}"/>
    <cellStyle name="Notas 7 3 2" xfId="2688" xr:uid="{00000000-0005-0000-0000-0000800A0000}"/>
    <cellStyle name="Notas 7 3 2 2" xfId="2689" xr:uid="{00000000-0005-0000-0000-0000810A0000}"/>
    <cellStyle name="Notas 7 3 2 3" xfId="2690" xr:uid="{00000000-0005-0000-0000-0000820A0000}"/>
    <cellStyle name="Notas 7 3 2 4" xfId="2691" xr:uid="{00000000-0005-0000-0000-0000830A0000}"/>
    <cellStyle name="Notas 7 3 2 5" xfId="2692" xr:uid="{00000000-0005-0000-0000-0000840A0000}"/>
    <cellStyle name="Notas 7 3 3" xfId="2693" xr:uid="{00000000-0005-0000-0000-0000850A0000}"/>
    <cellStyle name="Notas 7 3 4" xfId="2694" xr:uid="{00000000-0005-0000-0000-0000860A0000}"/>
    <cellStyle name="Notas 7 3 5" xfId="2695" xr:uid="{00000000-0005-0000-0000-0000870A0000}"/>
    <cellStyle name="Notas 7 3 6" xfId="2696" xr:uid="{00000000-0005-0000-0000-0000880A0000}"/>
    <cellStyle name="Notas 7 4" xfId="2697" xr:uid="{00000000-0005-0000-0000-0000890A0000}"/>
    <cellStyle name="Notas 7 4 2" xfId="2698" xr:uid="{00000000-0005-0000-0000-00008A0A0000}"/>
    <cellStyle name="Notas 7 4 2 2" xfId="2699" xr:uid="{00000000-0005-0000-0000-00008B0A0000}"/>
    <cellStyle name="Notas 7 4 2 3" xfId="2700" xr:uid="{00000000-0005-0000-0000-00008C0A0000}"/>
    <cellStyle name="Notas 7 4 2 4" xfId="2701" xr:uid="{00000000-0005-0000-0000-00008D0A0000}"/>
    <cellStyle name="Notas 7 4 2 5" xfId="2702" xr:uid="{00000000-0005-0000-0000-00008E0A0000}"/>
    <cellStyle name="Notas 7 4 3" xfId="2703" xr:uid="{00000000-0005-0000-0000-00008F0A0000}"/>
    <cellStyle name="Notas 7 4 4" xfId="2704" xr:uid="{00000000-0005-0000-0000-0000900A0000}"/>
    <cellStyle name="Notas 7 4 5" xfId="2705" xr:uid="{00000000-0005-0000-0000-0000910A0000}"/>
    <cellStyle name="Notas 7 4 6" xfId="2706" xr:uid="{00000000-0005-0000-0000-0000920A0000}"/>
    <cellStyle name="Notas 7 5" xfId="2707" xr:uid="{00000000-0005-0000-0000-0000930A0000}"/>
    <cellStyle name="Notas 7 5 2" xfId="2708" xr:uid="{00000000-0005-0000-0000-0000940A0000}"/>
    <cellStyle name="Notas 7 5 2 2" xfId="2709" xr:uid="{00000000-0005-0000-0000-0000950A0000}"/>
    <cellStyle name="Notas 7 5 2 3" xfId="2710" xr:uid="{00000000-0005-0000-0000-0000960A0000}"/>
    <cellStyle name="Notas 7 5 2 4" xfId="2711" xr:uid="{00000000-0005-0000-0000-0000970A0000}"/>
    <cellStyle name="Notas 7 5 2 5" xfId="2712" xr:uid="{00000000-0005-0000-0000-0000980A0000}"/>
    <cellStyle name="Notas 7 5 3" xfId="2713" xr:uid="{00000000-0005-0000-0000-0000990A0000}"/>
    <cellStyle name="Notas 7 5 4" xfId="2714" xr:uid="{00000000-0005-0000-0000-00009A0A0000}"/>
    <cellStyle name="Notas 7 5 5" xfId="2715" xr:uid="{00000000-0005-0000-0000-00009B0A0000}"/>
    <cellStyle name="Notas 7 5 6" xfId="2716" xr:uid="{00000000-0005-0000-0000-00009C0A0000}"/>
    <cellStyle name="Notas 7 6" xfId="2717" xr:uid="{00000000-0005-0000-0000-00009D0A0000}"/>
    <cellStyle name="Notas 7 6 2" xfId="2718" xr:uid="{00000000-0005-0000-0000-00009E0A0000}"/>
    <cellStyle name="Notas 7 6 3" xfId="2719" xr:uid="{00000000-0005-0000-0000-00009F0A0000}"/>
    <cellStyle name="Notas 7 6 4" xfId="2720" xr:uid="{00000000-0005-0000-0000-0000A00A0000}"/>
    <cellStyle name="Notas 7 6 5" xfId="2721" xr:uid="{00000000-0005-0000-0000-0000A10A0000}"/>
    <cellStyle name="Notas 7 7" xfId="2722" xr:uid="{00000000-0005-0000-0000-0000A20A0000}"/>
    <cellStyle name="Notas 7 8" xfId="2723" xr:uid="{00000000-0005-0000-0000-0000A30A0000}"/>
    <cellStyle name="Notas 7 9" xfId="2724" xr:uid="{00000000-0005-0000-0000-0000A40A0000}"/>
    <cellStyle name="Notas 8" xfId="2725" xr:uid="{00000000-0005-0000-0000-0000A50A0000}"/>
    <cellStyle name="Notas 8 2" xfId="2726" xr:uid="{00000000-0005-0000-0000-0000A60A0000}"/>
    <cellStyle name="Notas 8 2 2" xfId="2727" xr:uid="{00000000-0005-0000-0000-0000A70A0000}"/>
    <cellStyle name="Notas 8 2 3" xfId="2728" xr:uid="{00000000-0005-0000-0000-0000A80A0000}"/>
    <cellStyle name="Notas 8 2 4" xfId="2729" xr:uid="{00000000-0005-0000-0000-0000A90A0000}"/>
    <cellStyle name="Notas 8 2 5" xfId="2730" xr:uid="{00000000-0005-0000-0000-0000AA0A0000}"/>
    <cellStyle name="Notas 8 3" xfId="2731" xr:uid="{00000000-0005-0000-0000-0000AB0A0000}"/>
    <cellStyle name="Notas 8 4" xfId="2732" xr:uid="{00000000-0005-0000-0000-0000AC0A0000}"/>
    <cellStyle name="Notas 8 5" xfId="2733" xr:uid="{00000000-0005-0000-0000-0000AD0A0000}"/>
    <cellStyle name="Notas 8 6" xfId="2734" xr:uid="{00000000-0005-0000-0000-0000AE0A0000}"/>
    <cellStyle name="Notas 9" xfId="2735" xr:uid="{00000000-0005-0000-0000-0000AF0A0000}"/>
    <cellStyle name="Notas 9 2" xfId="2736" xr:uid="{00000000-0005-0000-0000-0000B00A0000}"/>
    <cellStyle name="Notas 9 2 2" xfId="2737" xr:uid="{00000000-0005-0000-0000-0000B10A0000}"/>
    <cellStyle name="Notas 9 2 3" xfId="2738" xr:uid="{00000000-0005-0000-0000-0000B20A0000}"/>
    <cellStyle name="Notas 9 2 4" xfId="2739" xr:uid="{00000000-0005-0000-0000-0000B30A0000}"/>
    <cellStyle name="Notas 9 2 5" xfId="2740" xr:uid="{00000000-0005-0000-0000-0000B40A0000}"/>
    <cellStyle name="Notas 9 3" xfId="2741" xr:uid="{00000000-0005-0000-0000-0000B50A0000}"/>
    <cellStyle name="Notas 9 4" xfId="2742" xr:uid="{00000000-0005-0000-0000-0000B60A0000}"/>
    <cellStyle name="Notas 9 5" xfId="2743" xr:uid="{00000000-0005-0000-0000-0000B70A0000}"/>
    <cellStyle name="Notas 9 6" xfId="2744" xr:uid="{00000000-0005-0000-0000-0000B80A0000}"/>
    <cellStyle name="Porcentaje" xfId="1" builtinId="5"/>
    <cellStyle name="Porcentaje 2" xfId="2745" xr:uid="{00000000-0005-0000-0000-0000BA0A0000}"/>
    <cellStyle name="Porcentaje 3" xfId="2746" xr:uid="{00000000-0005-0000-0000-0000BB0A0000}"/>
    <cellStyle name="Porcentaje 4" xfId="2747" xr:uid="{00000000-0005-0000-0000-0000BC0A0000}"/>
    <cellStyle name="Porcentaje 5" xfId="2748" xr:uid="{00000000-0005-0000-0000-0000BD0A0000}"/>
    <cellStyle name="Porcentaje 5 2" xfId="2749" xr:uid="{00000000-0005-0000-0000-0000BE0A0000}"/>
    <cellStyle name="Porcentual 2" xfId="2750" xr:uid="{00000000-0005-0000-0000-0000BF0A0000}"/>
    <cellStyle name="Porcentual 2 2" xfId="2751" xr:uid="{00000000-0005-0000-0000-0000C00A0000}"/>
    <cellStyle name="Porcentual 2 3" xfId="2752" xr:uid="{00000000-0005-0000-0000-0000C10A0000}"/>
    <cellStyle name="Porcentual 2 3 2" xfId="2753" xr:uid="{00000000-0005-0000-0000-0000C20A0000}"/>
    <cellStyle name="Porcentual 3" xfId="2754" xr:uid="{00000000-0005-0000-0000-0000C30A0000}"/>
    <cellStyle name="Porcentual 4" xfId="2755" xr:uid="{00000000-0005-0000-0000-0000C40A0000}"/>
    <cellStyle name="Salida 2" xfId="2756" xr:uid="{00000000-0005-0000-0000-0000C50A0000}"/>
    <cellStyle name="Salida 3" xfId="2757" xr:uid="{00000000-0005-0000-0000-0000C60A0000}"/>
    <cellStyle name="Salida 4" xfId="2758" xr:uid="{00000000-0005-0000-0000-0000C70A0000}"/>
    <cellStyle name="Salida 5" xfId="2759" xr:uid="{00000000-0005-0000-0000-0000C80A0000}"/>
    <cellStyle name="Salida 6" xfId="2760" xr:uid="{00000000-0005-0000-0000-0000C90A0000}"/>
    <cellStyle name="TableStyleLight1" xfId="2761" xr:uid="{00000000-0005-0000-0000-0000CA0A0000}"/>
    <cellStyle name="Texto de advertencia 2" xfId="2762" xr:uid="{00000000-0005-0000-0000-0000CB0A0000}"/>
    <cellStyle name="Texto de advertencia 3" xfId="2763" xr:uid="{00000000-0005-0000-0000-0000CC0A0000}"/>
    <cellStyle name="Texto de advertencia 4" xfId="2764" xr:uid="{00000000-0005-0000-0000-0000CD0A0000}"/>
    <cellStyle name="Texto de advertencia 5" xfId="2765" xr:uid="{00000000-0005-0000-0000-0000CE0A0000}"/>
    <cellStyle name="Texto de advertencia 6" xfId="2766" xr:uid="{00000000-0005-0000-0000-0000CF0A0000}"/>
    <cellStyle name="Texto explicativo 2" xfId="2767" xr:uid="{00000000-0005-0000-0000-0000D00A0000}"/>
    <cellStyle name="Texto explicativo 3" xfId="2768" xr:uid="{00000000-0005-0000-0000-0000D10A0000}"/>
    <cellStyle name="Texto explicativo 4" xfId="2769" xr:uid="{00000000-0005-0000-0000-0000D20A0000}"/>
    <cellStyle name="Texto explicativo 5" xfId="2770" xr:uid="{00000000-0005-0000-0000-0000D30A0000}"/>
    <cellStyle name="Texto explicativo 6" xfId="2771" xr:uid="{00000000-0005-0000-0000-0000D40A0000}"/>
    <cellStyle name="Título 1 2" xfId="2772" xr:uid="{00000000-0005-0000-0000-0000D50A0000}"/>
    <cellStyle name="Título 1 3" xfId="2773" xr:uid="{00000000-0005-0000-0000-0000D60A0000}"/>
    <cellStyle name="Título 1 4" xfId="2774" xr:uid="{00000000-0005-0000-0000-0000D70A0000}"/>
    <cellStyle name="Título 1 5" xfId="2775" xr:uid="{00000000-0005-0000-0000-0000D80A0000}"/>
    <cellStyle name="Título 1 6" xfId="2776" xr:uid="{00000000-0005-0000-0000-0000D90A0000}"/>
    <cellStyle name="Título 2 2" xfId="2777" xr:uid="{00000000-0005-0000-0000-0000DA0A0000}"/>
    <cellStyle name="Título 2 3" xfId="2778" xr:uid="{00000000-0005-0000-0000-0000DB0A0000}"/>
    <cellStyle name="Título 2 4" xfId="2779" xr:uid="{00000000-0005-0000-0000-0000DC0A0000}"/>
    <cellStyle name="Título 2 5" xfId="2780" xr:uid="{00000000-0005-0000-0000-0000DD0A0000}"/>
    <cellStyle name="Título 2 6" xfId="2781" xr:uid="{00000000-0005-0000-0000-0000DE0A0000}"/>
    <cellStyle name="Título 3 2" xfId="2782" xr:uid="{00000000-0005-0000-0000-0000DF0A0000}"/>
    <cellStyle name="Título 3 3" xfId="2783" xr:uid="{00000000-0005-0000-0000-0000E00A0000}"/>
    <cellStyle name="Título 3 4" xfId="2784" xr:uid="{00000000-0005-0000-0000-0000E10A0000}"/>
    <cellStyle name="Título 3 5" xfId="2785" xr:uid="{00000000-0005-0000-0000-0000E20A0000}"/>
    <cellStyle name="Título 3 6" xfId="2786" xr:uid="{00000000-0005-0000-0000-0000E30A0000}"/>
    <cellStyle name="Título 4" xfId="2787" xr:uid="{00000000-0005-0000-0000-0000E40A0000}"/>
    <cellStyle name="Título 5" xfId="2788" xr:uid="{00000000-0005-0000-0000-0000E50A0000}"/>
    <cellStyle name="Título 6" xfId="2789" xr:uid="{00000000-0005-0000-0000-0000E60A0000}"/>
    <cellStyle name="Título 7" xfId="2790" xr:uid="{00000000-0005-0000-0000-0000E70A0000}"/>
    <cellStyle name="Título 8" xfId="2791" xr:uid="{00000000-0005-0000-0000-0000E80A0000}"/>
    <cellStyle name="Total 2" xfId="2792" xr:uid="{00000000-0005-0000-0000-0000E90A0000}"/>
    <cellStyle name="Total 3" xfId="2793" xr:uid="{00000000-0005-0000-0000-0000EA0A0000}"/>
    <cellStyle name="Total 4" xfId="2794" xr:uid="{00000000-0005-0000-0000-0000EB0A0000}"/>
    <cellStyle name="Total 5" xfId="2795" xr:uid="{00000000-0005-0000-0000-0000EC0A0000}"/>
    <cellStyle name="Total 6" xfId="2796" xr:uid="{00000000-0005-0000-0000-0000ED0A0000}"/>
  </cellStyles>
  <dxfs count="0"/>
  <tableStyles count="0" defaultTableStyle="TableStyleMedium2" defaultPivotStyle="PivotStyleLight16"/>
  <colors>
    <mruColors>
      <color rgb="FF0AD093"/>
      <color rgb="FF4FEA2A"/>
      <color rgb="FFE4801C"/>
      <color rgb="FFFF5050"/>
      <color rgb="FFECA4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206246</xdr:colOff>
      <xdr:row>0</xdr:row>
      <xdr:rowOff>128033</xdr:rowOff>
    </xdr:from>
    <xdr:to>
      <xdr:col>0</xdr:col>
      <xdr:colOff>1239555</xdr:colOff>
      <xdr:row>3</xdr:row>
      <xdr:rowOff>191533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49AC4CF-054F-4BB2-8CD7-71C94013CCD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6246" y="128033"/>
          <a:ext cx="1033309" cy="92466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INFORMACI&#211;N%20YADIRA\ISVIMED\MFMP%20ISVIMED\MFMP%20AJUSTADO%20A%20JUNIO%202014\22.08.2014%20Loan%20amortization_MFMP_V01-2014%20MFMP%202014-2024%20-%20isvime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s"/>
      <sheetName val="parameters"/>
      <sheetName val="amortization"/>
      <sheetName val="amortization_year"/>
      <sheetName val="summary_year"/>
      <sheetName val="summary_mes"/>
      <sheetName val="flujo_caja"/>
      <sheetName val="ranges"/>
      <sheetName val="escenarios_all"/>
      <sheetName val="22.08"/>
    </sheetNames>
    <sheetDataSet>
      <sheetData sheetId="0"/>
      <sheetData sheetId="1">
        <row r="3">
          <cell r="S3" t="str">
            <v>code</v>
          </cell>
          <cell r="T3" t="str">
            <v>periodo</v>
          </cell>
          <cell r="U3" t="str">
            <v>value</v>
          </cell>
          <cell r="AC3" t="str">
            <v>code</v>
          </cell>
          <cell r="AD3" t="str">
            <v>periodo</v>
          </cell>
          <cell r="AE3" t="str">
            <v>value</v>
          </cell>
          <cell r="AF3" t="str">
            <v>concepto</v>
          </cell>
        </row>
        <row r="4">
          <cell r="A4">
            <v>6</v>
          </cell>
          <cell r="B4">
            <v>5</v>
          </cell>
          <cell r="C4">
            <v>0</v>
          </cell>
          <cell r="D4">
            <v>0</v>
          </cell>
          <cell r="E4">
            <v>20</v>
          </cell>
          <cell r="F4">
            <v>11</v>
          </cell>
          <cell r="G4">
            <v>2</v>
          </cell>
          <cell r="H4">
            <v>1</v>
          </cell>
          <cell r="I4">
            <v>2</v>
          </cell>
          <cell r="J4" t="str">
            <v>BID: Programa de Seguridad y Convivencia Ciudadana</v>
          </cell>
          <cell r="K4" t="str">
            <v>BID</v>
          </cell>
          <cell r="L4">
            <v>3</v>
          </cell>
          <cell r="M4">
            <v>0</v>
          </cell>
          <cell r="N4">
            <v>0</v>
          </cell>
          <cell r="O4">
            <v>365</v>
          </cell>
          <cell r="P4">
            <v>0</v>
          </cell>
          <cell r="Q4">
            <v>0</v>
          </cell>
          <cell r="S4">
            <v>6</v>
          </cell>
          <cell r="T4">
            <v>36143</v>
          </cell>
          <cell r="U4">
            <v>7732389.4299999997</v>
          </cell>
          <cell r="Y4">
            <v>33</v>
          </cell>
          <cell r="Z4">
            <v>40897</v>
          </cell>
          <cell r="AA4">
            <v>3.9699999999999999E-2</v>
          </cell>
          <cell r="AC4">
            <v>7</v>
          </cell>
          <cell r="AD4">
            <v>39783</v>
          </cell>
          <cell r="AE4">
            <v>3443121</v>
          </cell>
          <cell r="AF4">
            <v>0</v>
          </cell>
          <cell r="AH4">
            <v>1</v>
          </cell>
          <cell r="AI4" t="str">
            <v>COP</v>
          </cell>
          <cell r="AJ4" t="str">
            <v>PESO COLOMBIANO</v>
          </cell>
          <cell r="AK4">
            <v>3</v>
          </cell>
          <cell r="AL4">
            <v>3</v>
          </cell>
        </row>
        <row r="5">
          <cell r="A5">
            <v>7</v>
          </cell>
          <cell r="B5">
            <v>4</v>
          </cell>
          <cell r="C5">
            <v>5.0999999999999997E-2</v>
          </cell>
          <cell r="D5">
            <v>0</v>
          </cell>
          <cell r="E5">
            <v>10</v>
          </cell>
          <cell r="F5">
            <v>9</v>
          </cell>
          <cell r="G5">
            <v>1</v>
          </cell>
          <cell r="H5">
            <v>1</v>
          </cell>
          <cell r="I5">
            <v>1</v>
          </cell>
          <cell r="J5" t="str">
            <v>Bonos06: Prepago y reestrucutración del perfil de la deuda</v>
          </cell>
          <cell r="K5" t="str">
            <v>DECEVAL</v>
          </cell>
          <cell r="L5">
            <v>2</v>
          </cell>
          <cell r="M5">
            <v>0</v>
          </cell>
          <cell r="N5">
            <v>0</v>
          </cell>
          <cell r="O5">
            <v>365</v>
          </cell>
          <cell r="P5">
            <v>0</v>
          </cell>
          <cell r="Q5">
            <v>1</v>
          </cell>
          <cell r="S5">
            <v>7</v>
          </cell>
          <cell r="T5">
            <v>39070</v>
          </cell>
          <cell r="U5">
            <v>141000000000</v>
          </cell>
          <cell r="Y5">
            <v>57</v>
          </cell>
          <cell r="Z5">
            <v>41533</v>
          </cell>
          <cell r="AA5">
            <v>4.9799999999999997E-2</v>
          </cell>
          <cell r="AC5">
            <v>7</v>
          </cell>
          <cell r="AD5">
            <v>39814</v>
          </cell>
          <cell r="AE5">
            <v>3443121</v>
          </cell>
          <cell r="AF5">
            <v>0</v>
          </cell>
          <cell r="AH5">
            <v>2</v>
          </cell>
          <cell r="AI5" t="str">
            <v>USD</v>
          </cell>
          <cell r="AJ5" t="str">
            <v>DÓLAR E.U. DE AMERICA</v>
          </cell>
          <cell r="AK5">
            <v>4</v>
          </cell>
          <cell r="AL5">
            <v>2</v>
          </cell>
        </row>
        <row r="6">
          <cell r="A6">
            <v>10</v>
          </cell>
          <cell r="B6">
            <v>1</v>
          </cell>
          <cell r="C6">
            <v>1.9230000000000001E-2</v>
          </cell>
          <cell r="D6">
            <v>0</v>
          </cell>
          <cell r="E6">
            <v>1.5</v>
          </cell>
          <cell r="F6">
            <v>1</v>
          </cell>
          <cell r="G6">
            <v>4</v>
          </cell>
          <cell r="H6">
            <v>2</v>
          </cell>
          <cell r="I6">
            <v>1</v>
          </cell>
          <cell r="J6" t="str">
            <v>Obras públicas. . Liquidado a jun-2014</v>
          </cell>
          <cell r="K6" t="str">
            <v>BANCO DE OCCIDENTE</v>
          </cell>
          <cell r="L6">
            <v>1</v>
          </cell>
          <cell r="M6">
            <v>0</v>
          </cell>
          <cell r="N6">
            <v>0</v>
          </cell>
          <cell r="O6">
            <v>360</v>
          </cell>
          <cell r="P6">
            <v>0</v>
          </cell>
          <cell r="Q6">
            <v>0</v>
          </cell>
          <cell r="S6">
            <v>10</v>
          </cell>
          <cell r="T6">
            <v>41269</v>
          </cell>
          <cell r="U6">
            <v>52000000000</v>
          </cell>
          <cell r="Y6">
            <v>0</v>
          </cell>
          <cell r="Z6">
            <v>0</v>
          </cell>
          <cell r="AA6">
            <v>0</v>
          </cell>
          <cell r="AC6">
            <v>7</v>
          </cell>
          <cell r="AD6">
            <v>39814</v>
          </cell>
          <cell r="AE6">
            <v>496900</v>
          </cell>
          <cell r="AF6">
            <v>0</v>
          </cell>
          <cell r="AH6">
            <v>3</v>
          </cell>
          <cell r="AI6" t="str">
            <v>EUR</v>
          </cell>
          <cell r="AJ6" t="str">
            <v>EURO</v>
          </cell>
          <cell r="AK6">
            <v>0</v>
          </cell>
          <cell r="AL6">
            <v>0</v>
          </cell>
        </row>
        <row r="7">
          <cell r="A7">
            <v>11</v>
          </cell>
          <cell r="B7">
            <v>1</v>
          </cell>
          <cell r="C7">
            <v>1.9230000000000001E-2</v>
          </cell>
          <cell r="D7">
            <v>0</v>
          </cell>
          <cell r="E7">
            <v>1.5</v>
          </cell>
          <cell r="F7">
            <v>1</v>
          </cell>
          <cell r="G7">
            <v>4</v>
          </cell>
          <cell r="H7">
            <v>2</v>
          </cell>
          <cell r="I7">
            <v>1</v>
          </cell>
          <cell r="J7" t="str">
            <v>Recompra de la deuda interna. Liquidado a jun-2014</v>
          </cell>
          <cell r="K7" t="str">
            <v>BANCO DE BOGOTÁ - Sustitución</v>
          </cell>
          <cell r="L7">
            <v>1</v>
          </cell>
          <cell r="M7">
            <v>0</v>
          </cell>
          <cell r="N7">
            <v>0</v>
          </cell>
          <cell r="O7">
            <v>360</v>
          </cell>
          <cell r="P7">
            <v>0</v>
          </cell>
          <cell r="Q7">
            <v>0</v>
          </cell>
          <cell r="S7">
            <v>11</v>
          </cell>
          <cell r="T7">
            <v>41271</v>
          </cell>
          <cell r="U7">
            <v>42083333333</v>
          </cell>
          <cell r="Y7">
            <v>0</v>
          </cell>
          <cell r="Z7">
            <v>0</v>
          </cell>
          <cell r="AA7">
            <v>0</v>
          </cell>
          <cell r="AC7">
            <v>7</v>
          </cell>
          <cell r="AD7">
            <v>39845</v>
          </cell>
          <cell r="AE7">
            <v>3109916</v>
          </cell>
          <cell r="AF7">
            <v>0</v>
          </cell>
          <cell r="AH7">
            <v>4</v>
          </cell>
          <cell r="AI7" t="str">
            <v>CAD</v>
          </cell>
          <cell r="AJ7" t="str">
            <v>DÓLAR CANADIENSE</v>
          </cell>
          <cell r="AK7">
            <v>0</v>
          </cell>
          <cell r="AL7">
            <v>0</v>
          </cell>
        </row>
        <row r="8">
          <cell r="A8">
            <v>12</v>
          </cell>
          <cell r="B8">
            <v>1</v>
          </cell>
          <cell r="C8">
            <v>1.26E-2</v>
          </cell>
          <cell r="D8">
            <v>0</v>
          </cell>
          <cell r="E8">
            <v>0.5</v>
          </cell>
          <cell r="F8">
            <v>1</v>
          </cell>
          <cell r="G8">
            <v>4</v>
          </cell>
          <cell r="H8">
            <v>1</v>
          </cell>
          <cell r="I8">
            <v>1</v>
          </cell>
          <cell r="J8" t="str">
            <v>Construcción PUIs, SITP, Mtto. Infraestructura publica. Liquidado a jun-2014</v>
          </cell>
          <cell r="K8" t="str">
            <v>BANCO DE OCCIDENTE</v>
          </cell>
          <cell r="L8">
            <v>1</v>
          </cell>
          <cell r="M8">
            <v>0</v>
          </cell>
          <cell r="N8">
            <v>0</v>
          </cell>
          <cell r="O8">
            <v>365</v>
          </cell>
          <cell r="P8">
            <v>0</v>
          </cell>
          <cell r="Q8">
            <v>0</v>
          </cell>
          <cell r="S8">
            <v>12</v>
          </cell>
          <cell r="T8">
            <v>41631</v>
          </cell>
          <cell r="U8">
            <v>177677083334</v>
          </cell>
          <cell r="Y8">
            <v>0</v>
          </cell>
          <cell r="Z8">
            <v>0</v>
          </cell>
          <cell r="AA8">
            <v>0</v>
          </cell>
          <cell r="AC8">
            <v>7</v>
          </cell>
          <cell r="AD8">
            <v>39845</v>
          </cell>
          <cell r="AE8">
            <v>496900</v>
          </cell>
          <cell r="AF8">
            <v>0</v>
          </cell>
          <cell r="AH8">
            <v>5</v>
          </cell>
          <cell r="AI8" t="str">
            <v>VEB</v>
          </cell>
          <cell r="AJ8" t="str">
            <v>BOLIVAR VENEZOLANO</v>
          </cell>
          <cell r="AK8">
            <v>0</v>
          </cell>
          <cell r="AL8">
            <v>0</v>
          </cell>
        </row>
        <row r="9">
          <cell r="A9">
            <v>14</v>
          </cell>
          <cell r="B9">
            <v>1</v>
          </cell>
          <cell r="C9">
            <v>7.0000000000000007E-2</v>
          </cell>
          <cell r="D9">
            <v>0</v>
          </cell>
          <cell r="E9">
            <v>3</v>
          </cell>
          <cell r="F9">
            <v>1</v>
          </cell>
          <cell r="G9">
            <v>4</v>
          </cell>
          <cell r="H9">
            <v>1</v>
          </cell>
          <cell r="I9">
            <v>1</v>
          </cell>
          <cell r="J9" t="str">
            <v>Equilibrar MFMP</v>
          </cell>
          <cell r="K9" t="str">
            <v>Banca local</v>
          </cell>
          <cell r="L9">
            <v>1</v>
          </cell>
          <cell r="M9">
            <v>0</v>
          </cell>
          <cell r="N9">
            <v>0</v>
          </cell>
          <cell r="O9">
            <v>365</v>
          </cell>
          <cell r="P9">
            <v>0</v>
          </cell>
          <cell r="Q9">
            <v>0</v>
          </cell>
          <cell r="S9">
            <v>13</v>
          </cell>
          <cell r="T9">
            <v>41631</v>
          </cell>
          <cell r="U9">
            <v>322916666</v>
          </cell>
          <cell r="Y9">
            <v>0</v>
          </cell>
          <cell r="Z9">
            <v>0</v>
          </cell>
          <cell r="AA9">
            <v>0</v>
          </cell>
          <cell r="AC9">
            <v>7</v>
          </cell>
          <cell r="AD9">
            <v>39873</v>
          </cell>
          <cell r="AE9">
            <v>3443121</v>
          </cell>
          <cell r="AF9">
            <v>0</v>
          </cell>
          <cell r="AH9">
            <v>6</v>
          </cell>
          <cell r="AI9" t="str">
            <v>GBP</v>
          </cell>
          <cell r="AJ9" t="str">
            <v>LIBRA ESTERLINA</v>
          </cell>
          <cell r="AK9">
            <v>0</v>
          </cell>
          <cell r="AL9">
            <v>0</v>
          </cell>
        </row>
        <row r="10">
          <cell r="A10">
            <v>15</v>
          </cell>
          <cell r="B10">
            <v>1</v>
          </cell>
          <cell r="C10">
            <v>7.0000000000000007E-2</v>
          </cell>
          <cell r="D10">
            <v>0</v>
          </cell>
          <cell r="E10">
            <v>4</v>
          </cell>
          <cell r="F10">
            <v>1</v>
          </cell>
          <cell r="G10">
            <v>4</v>
          </cell>
          <cell r="H10">
            <v>1</v>
          </cell>
          <cell r="I10">
            <v>1</v>
          </cell>
          <cell r="J10" t="str">
            <v>Equilibrar MFMP</v>
          </cell>
          <cell r="K10" t="str">
            <v>Banca local</v>
          </cell>
          <cell r="L10">
            <v>1</v>
          </cell>
          <cell r="M10">
            <v>0</v>
          </cell>
          <cell r="N10">
            <v>0</v>
          </cell>
          <cell r="O10">
            <v>365</v>
          </cell>
          <cell r="P10">
            <v>0</v>
          </cell>
          <cell r="Q10">
            <v>0</v>
          </cell>
          <cell r="S10">
            <v>14</v>
          </cell>
          <cell r="T10">
            <v>41927</v>
          </cell>
          <cell r="U10">
            <v>28960728690</v>
          </cell>
          <cell r="Y10">
            <v>0</v>
          </cell>
          <cell r="Z10">
            <v>0</v>
          </cell>
          <cell r="AA10">
            <v>0</v>
          </cell>
          <cell r="AC10">
            <v>7</v>
          </cell>
          <cell r="AD10">
            <v>39873</v>
          </cell>
          <cell r="AE10">
            <v>496900</v>
          </cell>
          <cell r="AF10">
            <v>0</v>
          </cell>
          <cell r="AH10">
            <v>7</v>
          </cell>
          <cell r="AI10" t="str">
            <v>SEK</v>
          </cell>
          <cell r="AJ10" t="str">
            <v>CORONA SUECA</v>
          </cell>
          <cell r="AK10">
            <v>0</v>
          </cell>
          <cell r="AL10">
            <v>0</v>
          </cell>
        </row>
        <row r="11">
          <cell r="A11">
            <v>16</v>
          </cell>
          <cell r="B11">
            <v>1</v>
          </cell>
          <cell r="C11">
            <v>0.05</v>
          </cell>
          <cell r="D11">
            <v>0</v>
          </cell>
          <cell r="E11">
            <v>1.2</v>
          </cell>
          <cell r="F11">
            <v>0</v>
          </cell>
          <cell r="G11">
            <v>4</v>
          </cell>
          <cell r="H11">
            <v>1</v>
          </cell>
          <cell r="I11">
            <v>1</v>
          </cell>
          <cell r="J11" t="str">
            <v>Equilibrar MFMP</v>
          </cell>
          <cell r="K11" t="str">
            <v>Banca local</v>
          </cell>
          <cell r="L11">
            <v>1</v>
          </cell>
          <cell r="M11">
            <v>0</v>
          </cell>
          <cell r="N11">
            <v>0</v>
          </cell>
          <cell r="O11">
            <v>365</v>
          </cell>
          <cell r="P11">
            <v>0</v>
          </cell>
          <cell r="Q11">
            <v>0</v>
          </cell>
          <cell r="S11">
            <v>15</v>
          </cell>
          <cell r="T11">
            <v>42094</v>
          </cell>
          <cell r="U11">
            <v>40000000000</v>
          </cell>
          <cell r="Y11">
            <v>0</v>
          </cell>
          <cell r="Z11">
            <v>0</v>
          </cell>
          <cell r="AA11">
            <v>0</v>
          </cell>
          <cell r="AC11">
            <v>7</v>
          </cell>
          <cell r="AD11">
            <v>39904</v>
          </cell>
          <cell r="AE11">
            <v>3332054</v>
          </cell>
          <cell r="AF11">
            <v>0</v>
          </cell>
          <cell r="AH11">
            <v>8</v>
          </cell>
          <cell r="AI11" t="str">
            <v>DEG</v>
          </cell>
          <cell r="AJ11" t="str">
            <v>DERECHO ESPECIAL DE GIRO</v>
          </cell>
          <cell r="AK11">
            <v>0</v>
          </cell>
          <cell r="AL11">
            <v>0</v>
          </cell>
        </row>
        <row r="12">
          <cell r="A12">
            <v>17</v>
          </cell>
          <cell r="B12">
            <v>1</v>
          </cell>
          <cell r="C12">
            <v>7.0000000000000007E-2</v>
          </cell>
          <cell r="D12">
            <v>0</v>
          </cell>
          <cell r="E12">
            <v>1.25</v>
          </cell>
          <cell r="F12">
            <v>0.3</v>
          </cell>
          <cell r="G12">
            <v>4</v>
          </cell>
          <cell r="H12">
            <v>1</v>
          </cell>
          <cell r="I12">
            <v>1</v>
          </cell>
          <cell r="J12" t="str">
            <v>Equilibrar MFMP</v>
          </cell>
          <cell r="K12" t="str">
            <v>Banca local</v>
          </cell>
          <cell r="L12">
            <v>1</v>
          </cell>
          <cell r="M12">
            <v>0</v>
          </cell>
          <cell r="N12">
            <v>0</v>
          </cell>
          <cell r="O12">
            <v>365</v>
          </cell>
          <cell r="P12">
            <v>0</v>
          </cell>
          <cell r="Q12">
            <v>0</v>
          </cell>
          <cell r="S12">
            <v>16</v>
          </cell>
          <cell r="T12">
            <v>41943</v>
          </cell>
          <cell r="U12">
            <v>28960728690</v>
          </cell>
          <cell r="Y12">
            <v>0</v>
          </cell>
          <cell r="Z12">
            <v>0</v>
          </cell>
          <cell r="AA12">
            <v>0</v>
          </cell>
          <cell r="AC12">
            <v>7</v>
          </cell>
          <cell r="AD12">
            <v>39904</v>
          </cell>
          <cell r="AE12">
            <v>496900</v>
          </cell>
          <cell r="AF12">
            <v>0</v>
          </cell>
          <cell r="AH12">
            <v>9</v>
          </cell>
          <cell r="AI12" t="str">
            <v>CHF</v>
          </cell>
          <cell r="AJ12" t="str">
            <v>FRANCO SUIZO</v>
          </cell>
          <cell r="AK12">
            <v>0</v>
          </cell>
          <cell r="AL12">
            <v>0</v>
          </cell>
        </row>
        <row r="13">
          <cell r="A13">
            <v>18</v>
          </cell>
          <cell r="B13">
            <v>1</v>
          </cell>
          <cell r="C13">
            <v>7.0000000000000007E-2</v>
          </cell>
          <cell r="D13">
            <v>0</v>
          </cell>
          <cell r="E13">
            <v>5</v>
          </cell>
          <cell r="F13">
            <v>2</v>
          </cell>
          <cell r="G13">
            <v>4</v>
          </cell>
          <cell r="H13">
            <v>1</v>
          </cell>
          <cell r="I13">
            <v>1</v>
          </cell>
          <cell r="J13" t="str">
            <v>Equilibrar MFMP</v>
          </cell>
          <cell r="K13" t="str">
            <v>Banca local</v>
          </cell>
          <cell r="L13">
            <v>1</v>
          </cell>
          <cell r="M13">
            <v>0</v>
          </cell>
          <cell r="N13">
            <v>0</v>
          </cell>
          <cell r="O13">
            <v>365</v>
          </cell>
          <cell r="P13">
            <v>0</v>
          </cell>
          <cell r="Q13">
            <v>0</v>
          </cell>
          <cell r="S13">
            <v>17</v>
          </cell>
          <cell r="T13">
            <v>41943</v>
          </cell>
          <cell r="U13">
            <v>28960728690</v>
          </cell>
          <cell r="Y13">
            <v>0</v>
          </cell>
          <cell r="Z13">
            <v>0</v>
          </cell>
          <cell r="AA13">
            <v>0</v>
          </cell>
          <cell r="AC13">
            <v>7</v>
          </cell>
          <cell r="AD13">
            <v>39933</v>
          </cell>
          <cell r="AE13">
            <v>46939400</v>
          </cell>
          <cell r="AF13">
            <v>0</v>
          </cell>
          <cell r="AH13">
            <v>10</v>
          </cell>
          <cell r="AI13" t="str">
            <v>DKK</v>
          </cell>
          <cell r="AJ13" t="str">
            <v>CORONA DANESA</v>
          </cell>
          <cell r="AK13">
            <v>0</v>
          </cell>
          <cell r="AL13">
            <v>0</v>
          </cell>
        </row>
        <row r="14">
          <cell r="A14">
            <v>19</v>
          </cell>
          <cell r="B14">
            <v>1</v>
          </cell>
          <cell r="C14">
            <v>7.0000000000000007E-2</v>
          </cell>
          <cell r="D14">
            <v>0</v>
          </cell>
          <cell r="E14">
            <v>5</v>
          </cell>
          <cell r="F14">
            <v>2</v>
          </cell>
          <cell r="G14">
            <v>4</v>
          </cell>
          <cell r="H14">
            <v>1</v>
          </cell>
          <cell r="I14">
            <v>1</v>
          </cell>
          <cell r="J14" t="str">
            <v>Equilibrar MFMP</v>
          </cell>
          <cell r="K14" t="str">
            <v>Banca local</v>
          </cell>
          <cell r="L14">
            <v>1</v>
          </cell>
          <cell r="M14">
            <v>0</v>
          </cell>
          <cell r="N14">
            <v>0</v>
          </cell>
          <cell r="O14">
            <v>365</v>
          </cell>
          <cell r="P14">
            <v>0</v>
          </cell>
          <cell r="Q14">
            <v>0</v>
          </cell>
          <cell r="S14">
            <v>18</v>
          </cell>
          <cell r="T14">
            <v>43769</v>
          </cell>
          <cell r="U14">
            <v>50000000000</v>
          </cell>
          <cell r="Y14">
            <v>0</v>
          </cell>
          <cell r="Z14">
            <v>0</v>
          </cell>
          <cell r="AA14">
            <v>0</v>
          </cell>
          <cell r="AC14">
            <v>7</v>
          </cell>
          <cell r="AD14">
            <v>39934</v>
          </cell>
          <cell r="AE14">
            <v>3443121</v>
          </cell>
          <cell r="AF14">
            <v>0</v>
          </cell>
          <cell r="AH14">
            <v>11</v>
          </cell>
          <cell r="AI14" t="str">
            <v>PEN</v>
          </cell>
          <cell r="AJ14" t="str">
            <v>NUEVO SOL PERUANO</v>
          </cell>
          <cell r="AK14">
            <v>0</v>
          </cell>
          <cell r="AL14">
            <v>0</v>
          </cell>
        </row>
        <row r="15">
          <cell r="A15">
            <v>20</v>
          </cell>
          <cell r="B15">
            <v>1</v>
          </cell>
          <cell r="C15">
            <v>7.0000000000000007E-2</v>
          </cell>
          <cell r="D15">
            <v>0</v>
          </cell>
          <cell r="E15">
            <v>5</v>
          </cell>
          <cell r="F15">
            <v>2</v>
          </cell>
          <cell r="G15">
            <v>4</v>
          </cell>
          <cell r="H15">
            <v>1</v>
          </cell>
          <cell r="I15">
            <v>1</v>
          </cell>
          <cell r="J15" t="str">
            <v>Equilibrar MFMP</v>
          </cell>
          <cell r="K15" t="str">
            <v>Banca local</v>
          </cell>
          <cell r="L15">
            <v>1</v>
          </cell>
          <cell r="M15">
            <v>0</v>
          </cell>
          <cell r="N15">
            <v>0</v>
          </cell>
          <cell r="O15">
            <v>365</v>
          </cell>
          <cell r="P15">
            <v>0</v>
          </cell>
          <cell r="Q15">
            <v>0</v>
          </cell>
          <cell r="S15">
            <v>19</v>
          </cell>
          <cell r="T15">
            <v>44135</v>
          </cell>
          <cell r="U15">
            <v>65000000000</v>
          </cell>
          <cell r="AC15">
            <v>7</v>
          </cell>
          <cell r="AD15">
            <v>39934</v>
          </cell>
          <cell r="AE15">
            <v>496900</v>
          </cell>
          <cell r="AF15">
            <v>0</v>
          </cell>
          <cell r="AH15">
            <v>12</v>
          </cell>
          <cell r="AI15" t="str">
            <v>ARS</v>
          </cell>
          <cell r="AJ15" t="str">
            <v>PESO ARGENTINO</v>
          </cell>
          <cell r="AK15">
            <v>0</v>
          </cell>
          <cell r="AL15">
            <v>0</v>
          </cell>
        </row>
        <row r="16">
          <cell r="A16">
            <v>21</v>
          </cell>
          <cell r="B16">
            <v>1</v>
          </cell>
          <cell r="C16">
            <v>7.0000000000000007E-2</v>
          </cell>
          <cell r="D16">
            <v>0</v>
          </cell>
          <cell r="E16">
            <v>5</v>
          </cell>
          <cell r="F16">
            <v>2</v>
          </cell>
          <cell r="G16">
            <v>4</v>
          </cell>
          <cell r="H16">
            <v>1</v>
          </cell>
          <cell r="I16">
            <v>1</v>
          </cell>
          <cell r="J16" t="str">
            <v>Equilibrar MFMP</v>
          </cell>
          <cell r="K16" t="str">
            <v>Banca local</v>
          </cell>
          <cell r="L16">
            <v>1</v>
          </cell>
          <cell r="M16">
            <v>0</v>
          </cell>
          <cell r="N16">
            <v>0</v>
          </cell>
          <cell r="O16">
            <v>365</v>
          </cell>
          <cell r="P16">
            <v>0</v>
          </cell>
          <cell r="Q16">
            <v>0</v>
          </cell>
          <cell r="S16">
            <v>20</v>
          </cell>
          <cell r="T16">
            <v>44500</v>
          </cell>
          <cell r="U16">
            <v>76000000000</v>
          </cell>
          <cell r="AC16">
            <v>7</v>
          </cell>
          <cell r="AD16">
            <v>39965</v>
          </cell>
          <cell r="AE16">
            <v>3332054</v>
          </cell>
          <cell r="AF16">
            <v>0</v>
          </cell>
          <cell r="AH16">
            <v>13</v>
          </cell>
          <cell r="AI16" t="str">
            <v>CLP</v>
          </cell>
          <cell r="AJ16" t="str">
            <v>PESO CHILENO</v>
          </cell>
          <cell r="AK16">
            <v>0</v>
          </cell>
          <cell r="AL16">
            <v>0</v>
          </cell>
        </row>
        <row r="17">
          <cell r="A17">
            <v>22</v>
          </cell>
          <cell r="B17">
            <v>1</v>
          </cell>
          <cell r="C17">
            <v>7.0000000000000007E-2</v>
          </cell>
          <cell r="D17">
            <v>0</v>
          </cell>
          <cell r="E17">
            <v>5</v>
          </cell>
          <cell r="F17">
            <v>2</v>
          </cell>
          <cell r="G17">
            <v>4</v>
          </cell>
          <cell r="H17">
            <v>1</v>
          </cell>
          <cell r="I17">
            <v>1</v>
          </cell>
          <cell r="J17" t="str">
            <v>Equilibrar MFMP</v>
          </cell>
          <cell r="K17" t="str">
            <v>Banca local</v>
          </cell>
          <cell r="L17">
            <v>1</v>
          </cell>
          <cell r="M17">
            <v>0</v>
          </cell>
          <cell r="N17">
            <v>0</v>
          </cell>
          <cell r="O17">
            <v>365</v>
          </cell>
          <cell r="P17">
            <v>0</v>
          </cell>
          <cell r="Q17">
            <v>0</v>
          </cell>
          <cell r="S17">
            <v>21</v>
          </cell>
          <cell r="T17">
            <v>44865</v>
          </cell>
          <cell r="U17">
            <v>87000000000</v>
          </cell>
          <cell r="AC17">
            <v>7</v>
          </cell>
          <cell r="AD17">
            <v>39965</v>
          </cell>
          <cell r="AE17">
            <v>496900</v>
          </cell>
          <cell r="AF17">
            <v>0</v>
          </cell>
          <cell r="AH17">
            <v>14</v>
          </cell>
          <cell r="AI17" t="str">
            <v>MXN</v>
          </cell>
          <cell r="AJ17" t="str">
            <v>PESO MEXICANO</v>
          </cell>
          <cell r="AK17">
            <v>0</v>
          </cell>
          <cell r="AL17">
            <v>0</v>
          </cell>
        </row>
        <row r="18">
          <cell r="A18">
            <v>23</v>
          </cell>
          <cell r="B18">
            <v>1</v>
          </cell>
          <cell r="C18">
            <v>7.0000000000000007E-2</v>
          </cell>
          <cell r="D18">
            <v>0</v>
          </cell>
          <cell r="E18">
            <v>5</v>
          </cell>
          <cell r="F18">
            <v>2</v>
          </cell>
          <cell r="G18">
            <v>4</v>
          </cell>
          <cell r="H18">
            <v>1</v>
          </cell>
          <cell r="I18">
            <v>1</v>
          </cell>
          <cell r="J18" t="str">
            <v>Equilibrar MFMP</v>
          </cell>
          <cell r="K18" t="str">
            <v>Banca local</v>
          </cell>
          <cell r="L18">
            <v>1</v>
          </cell>
          <cell r="M18">
            <v>0</v>
          </cell>
          <cell r="N18">
            <v>0</v>
          </cell>
          <cell r="O18">
            <v>365</v>
          </cell>
          <cell r="P18">
            <v>0</v>
          </cell>
          <cell r="Q18">
            <v>0</v>
          </cell>
          <cell r="S18">
            <v>22</v>
          </cell>
          <cell r="T18">
            <v>45230</v>
          </cell>
          <cell r="U18">
            <v>93500000000</v>
          </cell>
          <cell r="AC18">
            <v>7</v>
          </cell>
          <cell r="AD18">
            <v>39995</v>
          </cell>
          <cell r="AE18">
            <v>3443121</v>
          </cell>
          <cell r="AF18">
            <v>0</v>
          </cell>
          <cell r="AH18">
            <v>15</v>
          </cell>
          <cell r="AI18" t="str">
            <v>BRL</v>
          </cell>
          <cell r="AJ18" t="str">
            <v>REAL BRASILEÑO</v>
          </cell>
          <cell r="AK18">
            <v>0</v>
          </cell>
          <cell r="AL18">
            <v>0</v>
          </cell>
        </row>
        <row r="19">
          <cell r="A19">
            <v>24</v>
          </cell>
          <cell r="B19">
            <v>1</v>
          </cell>
          <cell r="C19">
            <v>7.0000000000000007E-2</v>
          </cell>
          <cell r="D19">
            <v>0</v>
          </cell>
          <cell r="E19">
            <v>5</v>
          </cell>
          <cell r="F19">
            <v>2</v>
          </cell>
          <cell r="G19">
            <v>4</v>
          </cell>
          <cell r="H19">
            <v>1</v>
          </cell>
          <cell r="I19">
            <v>1</v>
          </cell>
          <cell r="J19" t="str">
            <v>Equilibrar MFMP</v>
          </cell>
          <cell r="K19" t="str">
            <v>Banca local</v>
          </cell>
          <cell r="L19">
            <v>1</v>
          </cell>
          <cell r="M19">
            <v>0</v>
          </cell>
          <cell r="N19">
            <v>0</v>
          </cell>
          <cell r="O19">
            <v>365</v>
          </cell>
          <cell r="P19">
            <v>0</v>
          </cell>
          <cell r="Q19">
            <v>0</v>
          </cell>
          <cell r="S19">
            <v>23</v>
          </cell>
          <cell r="T19">
            <v>45596</v>
          </cell>
          <cell r="U19">
            <v>100000000000</v>
          </cell>
          <cell r="AC19">
            <v>7</v>
          </cell>
          <cell r="AD19">
            <v>39995</v>
          </cell>
          <cell r="AE19">
            <v>496900</v>
          </cell>
          <cell r="AF19">
            <v>0</v>
          </cell>
          <cell r="AH19">
            <v>16</v>
          </cell>
          <cell r="AI19" t="str">
            <v>CNY</v>
          </cell>
          <cell r="AJ19" t="str">
            <v>RENMINBI CHINO</v>
          </cell>
          <cell r="AK19">
            <v>0</v>
          </cell>
          <cell r="AL19">
            <v>0</v>
          </cell>
        </row>
        <row r="20">
          <cell r="A20">
            <v>25</v>
          </cell>
          <cell r="B20">
            <v>1</v>
          </cell>
          <cell r="C20">
            <v>7.0000000000000007E-2</v>
          </cell>
          <cell r="D20">
            <v>0</v>
          </cell>
          <cell r="E20">
            <v>5</v>
          </cell>
          <cell r="F20">
            <v>2</v>
          </cell>
          <cell r="G20">
            <v>4</v>
          </cell>
          <cell r="H20">
            <v>1</v>
          </cell>
          <cell r="I20">
            <v>1</v>
          </cell>
          <cell r="J20" t="str">
            <v>Equilibrar MFMP</v>
          </cell>
          <cell r="K20" t="str">
            <v>Banca local</v>
          </cell>
          <cell r="L20">
            <v>1</v>
          </cell>
          <cell r="M20">
            <v>0</v>
          </cell>
          <cell r="N20">
            <v>0</v>
          </cell>
          <cell r="O20">
            <v>365</v>
          </cell>
          <cell r="P20">
            <v>0</v>
          </cell>
          <cell r="Q20">
            <v>0</v>
          </cell>
          <cell r="S20">
            <v>24</v>
          </cell>
          <cell r="T20">
            <v>45961</v>
          </cell>
          <cell r="U20">
            <v>0</v>
          </cell>
          <cell r="AC20">
            <v>7</v>
          </cell>
          <cell r="AD20">
            <v>40026</v>
          </cell>
          <cell r="AE20">
            <v>3443121</v>
          </cell>
          <cell r="AF20">
            <v>0</v>
          </cell>
          <cell r="AH20">
            <v>17</v>
          </cell>
          <cell r="AI20" t="str">
            <v>RUB</v>
          </cell>
          <cell r="AJ20" t="str">
            <v>RUBLO RUSO</v>
          </cell>
          <cell r="AK20">
            <v>0</v>
          </cell>
          <cell r="AL20">
            <v>0</v>
          </cell>
        </row>
        <row r="21">
          <cell r="A21">
            <v>26</v>
          </cell>
          <cell r="B21">
            <v>1</v>
          </cell>
          <cell r="C21">
            <v>7.0000000000000007E-2</v>
          </cell>
          <cell r="D21">
            <v>0</v>
          </cell>
          <cell r="E21">
            <v>5</v>
          </cell>
          <cell r="F21">
            <v>2</v>
          </cell>
          <cell r="G21">
            <v>4</v>
          </cell>
          <cell r="H21">
            <v>1</v>
          </cell>
          <cell r="I21">
            <v>1</v>
          </cell>
          <cell r="J21" t="str">
            <v>Equilibrar MFMP</v>
          </cell>
          <cell r="K21" t="str">
            <v>Banca local</v>
          </cell>
          <cell r="L21">
            <v>1</v>
          </cell>
          <cell r="M21">
            <v>0</v>
          </cell>
          <cell r="N21">
            <v>0</v>
          </cell>
          <cell r="O21">
            <v>365</v>
          </cell>
          <cell r="P21">
            <v>0</v>
          </cell>
          <cell r="Q21">
            <v>0</v>
          </cell>
          <cell r="S21">
            <v>25</v>
          </cell>
          <cell r="T21">
            <v>46326</v>
          </cell>
          <cell r="U21">
            <v>0</v>
          </cell>
          <cell r="AC21">
            <v>7</v>
          </cell>
          <cell r="AD21">
            <v>40026</v>
          </cell>
          <cell r="AE21">
            <v>496900</v>
          </cell>
          <cell r="AF21">
            <v>0</v>
          </cell>
          <cell r="AH21">
            <v>18</v>
          </cell>
          <cell r="AI21" t="str">
            <v>UNR</v>
          </cell>
          <cell r="AJ21" t="str">
            <v>RUPIA INDIA</v>
          </cell>
          <cell r="AK21">
            <v>0</v>
          </cell>
          <cell r="AL21">
            <v>0</v>
          </cell>
        </row>
        <row r="22">
          <cell r="A22">
            <v>27</v>
          </cell>
          <cell r="B22">
            <v>1</v>
          </cell>
          <cell r="C22">
            <v>7.0000000000000007E-2</v>
          </cell>
          <cell r="D22">
            <v>0</v>
          </cell>
          <cell r="E22">
            <v>5</v>
          </cell>
          <cell r="F22">
            <v>2</v>
          </cell>
          <cell r="G22">
            <v>4</v>
          </cell>
          <cell r="H22">
            <v>1</v>
          </cell>
          <cell r="I22">
            <v>1</v>
          </cell>
          <cell r="J22" t="str">
            <v>Equilibrar MFMP</v>
          </cell>
          <cell r="K22" t="str">
            <v>Banca local</v>
          </cell>
          <cell r="L22">
            <v>1</v>
          </cell>
          <cell r="M22">
            <v>0</v>
          </cell>
          <cell r="N22">
            <v>0</v>
          </cell>
          <cell r="O22">
            <v>365</v>
          </cell>
          <cell r="P22">
            <v>0</v>
          </cell>
          <cell r="Q22">
            <v>0</v>
          </cell>
          <cell r="S22">
            <v>26</v>
          </cell>
          <cell r="T22">
            <v>46691</v>
          </cell>
          <cell r="U22">
            <v>0</v>
          </cell>
          <cell r="AC22">
            <v>7</v>
          </cell>
          <cell r="AD22">
            <v>40057</v>
          </cell>
          <cell r="AE22">
            <v>3332054</v>
          </cell>
          <cell r="AF22">
            <v>0</v>
          </cell>
          <cell r="AH22">
            <v>19</v>
          </cell>
          <cell r="AI22" t="str">
            <v>IDR</v>
          </cell>
          <cell r="AJ22" t="str">
            <v>RUPIA INDONESA</v>
          </cell>
          <cell r="AK22">
            <v>0</v>
          </cell>
          <cell r="AL22">
            <v>0</v>
          </cell>
        </row>
        <row r="23">
          <cell r="A23">
            <v>28</v>
          </cell>
          <cell r="B23">
            <v>1</v>
          </cell>
          <cell r="C23">
            <v>7.0000000000000007E-2</v>
          </cell>
          <cell r="D23">
            <v>0</v>
          </cell>
          <cell r="E23">
            <v>5</v>
          </cell>
          <cell r="F23">
            <v>2</v>
          </cell>
          <cell r="G23">
            <v>4</v>
          </cell>
          <cell r="H23">
            <v>1</v>
          </cell>
          <cell r="I23">
            <v>1</v>
          </cell>
          <cell r="J23" t="str">
            <v>Equilibrar MFMP</v>
          </cell>
          <cell r="K23" t="str">
            <v>Banca local</v>
          </cell>
          <cell r="L23">
            <v>1</v>
          </cell>
          <cell r="M23">
            <v>0</v>
          </cell>
          <cell r="N23">
            <v>0</v>
          </cell>
          <cell r="O23">
            <v>365</v>
          </cell>
          <cell r="P23">
            <v>0</v>
          </cell>
          <cell r="Q23">
            <v>0</v>
          </cell>
          <cell r="S23">
            <v>27</v>
          </cell>
          <cell r="T23">
            <v>47057</v>
          </cell>
          <cell r="U23">
            <v>0</v>
          </cell>
          <cell r="AC23">
            <v>7</v>
          </cell>
          <cell r="AD23">
            <v>40057</v>
          </cell>
          <cell r="AE23">
            <v>496900</v>
          </cell>
          <cell r="AF23">
            <v>0</v>
          </cell>
          <cell r="AH23">
            <v>20</v>
          </cell>
          <cell r="AI23" t="str">
            <v>KRW</v>
          </cell>
          <cell r="AJ23" t="str">
            <v>WON SURCOREANO</v>
          </cell>
          <cell r="AK23">
            <v>0</v>
          </cell>
          <cell r="AL23">
            <v>0</v>
          </cell>
          <cell r="AN23">
            <v>0</v>
          </cell>
          <cell r="AO23" t="str">
            <v>Vencido</v>
          </cell>
        </row>
        <row r="24">
          <cell r="A24">
            <v>29</v>
          </cell>
          <cell r="B24">
            <v>1</v>
          </cell>
          <cell r="C24">
            <v>7.0000000000000007E-2</v>
          </cell>
          <cell r="D24">
            <v>0</v>
          </cell>
          <cell r="E24">
            <v>5</v>
          </cell>
          <cell r="F24">
            <v>2</v>
          </cell>
          <cell r="G24">
            <v>4</v>
          </cell>
          <cell r="H24">
            <v>1</v>
          </cell>
          <cell r="I24">
            <v>1</v>
          </cell>
          <cell r="J24" t="str">
            <v>Equilibrar MFMP</v>
          </cell>
          <cell r="K24" t="str">
            <v>Banca local</v>
          </cell>
          <cell r="L24">
            <v>1</v>
          </cell>
          <cell r="M24">
            <v>0</v>
          </cell>
          <cell r="N24">
            <v>0</v>
          </cell>
          <cell r="O24">
            <v>365</v>
          </cell>
          <cell r="P24">
            <v>0</v>
          </cell>
          <cell r="Q24">
            <v>0</v>
          </cell>
          <cell r="S24">
            <v>28</v>
          </cell>
          <cell r="T24">
            <v>47422</v>
          </cell>
          <cell r="U24">
            <v>0</v>
          </cell>
          <cell r="AC24">
            <v>7</v>
          </cell>
          <cell r="AD24">
            <v>40086</v>
          </cell>
          <cell r="AE24">
            <v>18487713</v>
          </cell>
          <cell r="AF24" t="str">
            <v>FIDUBOGOTA  - Bonos 2006</v>
          </cell>
          <cell r="AH24">
            <v>21</v>
          </cell>
          <cell r="AI24" t="str">
            <v>JYP</v>
          </cell>
          <cell r="AJ24" t="str">
            <v>YEN JAPONES</v>
          </cell>
          <cell r="AK24">
            <v>0</v>
          </cell>
          <cell r="AL24">
            <v>0</v>
          </cell>
          <cell r="AN24">
            <v>1</v>
          </cell>
          <cell r="AO24" t="str">
            <v>Anticipado</v>
          </cell>
        </row>
        <row r="25">
          <cell r="A25">
            <v>30</v>
          </cell>
          <cell r="B25">
            <v>1</v>
          </cell>
          <cell r="C25">
            <v>7.0000000000000007E-2</v>
          </cell>
          <cell r="D25">
            <v>0</v>
          </cell>
          <cell r="E25">
            <v>5</v>
          </cell>
          <cell r="F25">
            <v>2</v>
          </cell>
          <cell r="G25">
            <v>4</v>
          </cell>
          <cell r="H25">
            <v>1</v>
          </cell>
          <cell r="I25">
            <v>1</v>
          </cell>
          <cell r="J25" t="str">
            <v>Equilibrar MFMP</v>
          </cell>
          <cell r="K25" t="str">
            <v>Banca local</v>
          </cell>
          <cell r="L25">
            <v>1</v>
          </cell>
          <cell r="M25">
            <v>0</v>
          </cell>
          <cell r="N25">
            <v>0</v>
          </cell>
          <cell r="O25">
            <v>365</v>
          </cell>
          <cell r="P25">
            <v>0</v>
          </cell>
          <cell r="Q25">
            <v>0</v>
          </cell>
          <cell r="S25">
            <v>29</v>
          </cell>
          <cell r="T25">
            <v>47787</v>
          </cell>
          <cell r="U25">
            <v>0</v>
          </cell>
          <cell r="AC25">
            <v>7</v>
          </cell>
          <cell r="AD25">
            <v>40086</v>
          </cell>
          <cell r="AE25">
            <v>15202582</v>
          </cell>
          <cell r="AF25">
            <v>0</v>
          </cell>
          <cell r="AH25">
            <v>22</v>
          </cell>
          <cell r="AI25" t="str">
            <v>NONE</v>
          </cell>
          <cell r="AJ25" t="str">
            <v>OTRAS MONEDAS</v>
          </cell>
          <cell r="AK25">
            <v>0</v>
          </cell>
          <cell r="AL25">
            <v>0</v>
          </cell>
        </row>
        <row r="26">
          <cell r="A26">
            <v>31</v>
          </cell>
          <cell r="B26">
            <v>1</v>
          </cell>
          <cell r="C26">
            <v>7.0000000000000007E-2</v>
          </cell>
          <cell r="D26">
            <v>0</v>
          </cell>
          <cell r="E26">
            <v>5</v>
          </cell>
          <cell r="F26">
            <v>2</v>
          </cell>
          <cell r="G26">
            <v>4</v>
          </cell>
          <cell r="H26">
            <v>1</v>
          </cell>
          <cell r="I26">
            <v>1</v>
          </cell>
          <cell r="J26" t="str">
            <v>Equilibrar MFMP</v>
          </cell>
          <cell r="K26" t="str">
            <v>Banca local</v>
          </cell>
          <cell r="L26">
            <v>1</v>
          </cell>
          <cell r="M26">
            <v>0</v>
          </cell>
          <cell r="N26">
            <v>0</v>
          </cell>
          <cell r="O26">
            <v>365</v>
          </cell>
          <cell r="P26">
            <v>0</v>
          </cell>
          <cell r="Q26">
            <v>0</v>
          </cell>
          <cell r="S26">
            <v>30</v>
          </cell>
          <cell r="T26">
            <v>0</v>
          </cell>
          <cell r="U26">
            <v>0</v>
          </cell>
          <cell r="AC26">
            <v>7</v>
          </cell>
          <cell r="AD26">
            <v>40086</v>
          </cell>
          <cell r="AE26">
            <v>15202582</v>
          </cell>
          <cell r="AF26">
            <v>0</v>
          </cell>
        </row>
        <row r="27">
          <cell r="A27">
            <v>32</v>
          </cell>
          <cell r="B27">
            <v>2</v>
          </cell>
          <cell r="C27">
            <v>1.7000000000000001E-2</v>
          </cell>
          <cell r="D27">
            <v>0</v>
          </cell>
          <cell r="E27">
            <v>20</v>
          </cell>
          <cell r="F27">
            <v>5</v>
          </cell>
          <cell r="G27">
            <v>2</v>
          </cell>
          <cell r="H27">
            <v>1</v>
          </cell>
          <cell r="I27">
            <v>2</v>
          </cell>
          <cell r="J27" t="str">
            <v>Corredores verdes (corredor Ayacucho, Cable El Pinal, Cable Villa Liliam)</v>
          </cell>
          <cell r="K27" t="str">
            <v>AFD</v>
          </cell>
          <cell r="L27">
            <v>4</v>
          </cell>
          <cell r="M27">
            <v>40816</v>
          </cell>
          <cell r="N27">
            <v>1</v>
          </cell>
          <cell r="O27">
            <v>360</v>
          </cell>
          <cell r="P27">
            <v>0</v>
          </cell>
          <cell r="Q27">
            <v>0</v>
          </cell>
          <cell r="S27">
            <v>31</v>
          </cell>
          <cell r="T27">
            <v>0</v>
          </cell>
          <cell r="U27">
            <v>0</v>
          </cell>
          <cell r="W27" t="str">
            <v>105</v>
          </cell>
          <cell r="X27">
            <v>10</v>
          </cell>
          <cell r="Y27">
            <v>5</v>
          </cell>
          <cell r="Z27">
            <v>41724</v>
          </cell>
          <cell r="AA27">
            <v>0.125</v>
          </cell>
          <cell r="AC27">
            <v>7</v>
          </cell>
          <cell r="AD27">
            <v>40086</v>
          </cell>
          <cell r="AE27">
            <v>11154784</v>
          </cell>
          <cell r="AF27">
            <v>0</v>
          </cell>
          <cell r="AN27" t="str">
            <v>code</v>
          </cell>
          <cell r="AO27" t="str">
            <v>nom</v>
          </cell>
        </row>
        <row r="28">
          <cell r="A28">
            <v>33</v>
          </cell>
          <cell r="B28">
            <v>0</v>
          </cell>
          <cell r="C28">
            <v>0</v>
          </cell>
          <cell r="D28">
            <v>0</v>
          </cell>
          <cell r="E28">
            <v>19.5</v>
          </cell>
          <cell r="F28">
            <v>4.5</v>
          </cell>
          <cell r="G28">
            <v>2</v>
          </cell>
          <cell r="H28">
            <v>1</v>
          </cell>
          <cell r="I28">
            <v>2</v>
          </cell>
          <cell r="J28" t="str">
            <v>Corredores verdes (corredor Ayacucho, Cable El Pinal, Cable Villa Liliam)</v>
          </cell>
          <cell r="K28" t="str">
            <v>AFD</v>
          </cell>
          <cell r="L28">
            <v>4</v>
          </cell>
          <cell r="M28">
            <v>40999</v>
          </cell>
          <cell r="N28">
            <v>1</v>
          </cell>
          <cell r="O28">
            <v>360</v>
          </cell>
          <cell r="P28">
            <v>0</v>
          </cell>
          <cell r="Q28">
            <v>0</v>
          </cell>
          <cell r="S28">
            <v>32</v>
          </cell>
          <cell r="T28">
            <v>40700</v>
          </cell>
          <cell r="U28">
            <v>67123467</v>
          </cell>
          <cell r="W28" t="str">
            <v>106</v>
          </cell>
          <cell r="X28">
            <v>10</v>
          </cell>
          <cell r="Y28">
            <v>6</v>
          </cell>
          <cell r="Z28">
            <v>41816</v>
          </cell>
          <cell r="AA28">
            <v>0.125</v>
          </cell>
          <cell r="AC28">
            <v>7</v>
          </cell>
          <cell r="AD28">
            <v>40087</v>
          </cell>
          <cell r="AE28">
            <v>3443121</v>
          </cell>
          <cell r="AF28">
            <v>0</v>
          </cell>
          <cell r="AN28">
            <v>0</v>
          </cell>
          <cell r="AO28" t="str">
            <v>Efectivo</v>
          </cell>
        </row>
        <row r="29">
          <cell r="A29">
            <v>34</v>
          </cell>
          <cell r="B29">
            <v>1</v>
          </cell>
          <cell r="C29">
            <v>0.02</v>
          </cell>
          <cell r="D29">
            <v>0</v>
          </cell>
          <cell r="E29">
            <v>3</v>
          </cell>
          <cell r="F29">
            <v>0</v>
          </cell>
          <cell r="G29">
            <v>1</v>
          </cell>
          <cell r="H29">
            <v>2</v>
          </cell>
          <cell r="I29">
            <v>1</v>
          </cell>
          <cell r="J29" t="str">
            <v>p. libertad Crédito de proveedores Departamento de Antioquia</v>
          </cell>
          <cell r="K29" t="str">
            <v>Banca local</v>
          </cell>
          <cell r="L29">
            <v>7</v>
          </cell>
          <cell r="M29">
            <v>0</v>
          </cell>
          <cell r="N29">
            <v>0</v>
          </cell>
          <cell r="O29">
            <v>360</v>
          </cell>
          <cell r="P29">
            <v>0</v>
          </cell>
          <cell r="Q29">
            <v>0</v>
          </cell>
          <cell r="S29">
            <v>32</v>
          </cell>
          <cell r="T29">
            <v>41760</v>
          </cell>
          <cell r="U29">
            <v>10526316</v>
          </cell>
          <cell r="W29" t="str">
            <v>115</v>
          </cell>
          <cell r="X29">
            <v>11</v>
          </cell>
          <cell r="Y29">
            <v>5</v>
          </cell>
          <cell r="Z29">
            <v>41726</v>
          </cell>
          <cell r="AA29">
            <v>0.125</v>
          </cell>
          <cell r="AC29">
            <v>7</v>
          </cell>
          <cell r="AD29">
            <v>40087</v>
          </cell>
          <cell r="AE29">
            <v>496900</v>
          </cell>
          <cell r="AF29">
            <v>0</v>
          </cell>
          <cell r="AN29">
            <v>1</v>
          </cell>
          <cell r="AO29" t="str">
            <v>Simple</v>
          </cell>
        </row>
        <row r="30">
          <cell r="A30">
            <v>35</v>
          </cell>
          <cell r="B30">
            <v>1</v>
          </cell>
          <cell r="C30">
            <v>0.02</v>
          </cell>
          <cell r="D30">
            <v>0</v>
          </cell>
          <cell r="E30">
            <v>3</v>
          </cell>
          <cell r="F30">
            <v>0</v>
          </cell>
          <cell r="G30">
            <v>1</v>
          </cell>
          <cell r="H30">
            <v>2</v>
          </cell>
          <cell r="I30">
            <v>1</v>
          </cell>
          <cell r="J30" t="str">
            <v>p. libertad Crédito de proveedores Instituto para el Desarrollo de Antioquia - IDEA</v>
          </cell>
          <cell r="K30" t="str">
            <v>Banca local</v>
          </cell>
          <cell r="L30">
            <v>7</v>
          </cell>
          <cell r="M30">
            <v>0</v>
          </cell>
          <cell r="N30">
            <v>0</v>
          </cell>
          <cell r="O30">
            <v>360</v>
          </cell>
          <cell r="P30">
            <v>0</v>
          </cell>
          <cell r="Q30">
            <v>0</v>
          </cell>
          <cell r="S30">
            <v>32</v>
          </cell>
          <cell r="T30">
            <v>41883</v>
          </cell>
          <cell r="U30">
            <v>39650217</v>
          </cell>
          <cell r="W30" t="str">
            <v>116</v>
          </cell>
          <cell r="X30">
            <v>11</v>
          </cell>
          <cell r="Y30">
            <v>6</v>
          </cell>
          <cell r="Z30">
            <v>41818</v>
          </cell>
          <cell r="AA30">
            <v>0.125</v>
          </cell>
          <cell r="AC30">
            <v>7</v>
          </cell>
          <cell r="AD30">
            <v>40118</v>
          </cell>
          <cell r="AE30">
            <v>3355032</v>
          </cell>
          <cell r="AF30" t="str">
            <v>DECEVAL - Bonos 2006</v>
          </cell>
        </row>
        <row r="31">
          <cell r="A31">
            <v>36</v>
          </cell>
          <cell r="B31">
            <v>1</v>
          </cell>
          <cell r="C31">
            <v>0.02</v>
          </cell>
          <cell r="D31">
            <v>0</v>
          </cell>
          <cell r="E31">
            <v>3</v>
          </cell>
          <cell r="F31">
            <v>0</v>
          </cell>
          <cell r="G31">
            <v>1</v>
          </cell>
          <cell r="H31">
            <v>2</v>
          </cell>
          <cell r="I31">
            <v>1</v>
          </cell>
          <cell r="J31" t="str">
            <v>p. libertad Crédito de proveedores Empresa de vivienda de Antioquia - VIVA</v>
          </cell>
          <cell r="K31" t="str">
            <v>Banca local</v>
          </cell>
          <cell r="L31">
            <v>7</v>
          </cell>
          <cell r="M31">
            <v>0</v>
          </cell>
          <cell r="N31">
            <v>0</v>
          </cell>
          <cell r="O31">
            <v>360</v>
          </cell>
          <cell r="P31">
            <v>0</v>
          </cell>
          <cell r="Q31">
            <v>0</v>
          </cell>
          <cell r="S31">
            <v>33</v>
          </cell>
          <cell r="T31">
            <v>40897</v>
          </cell>
          <cell r="U31">
            <v>84000000</v>
          </cell>
          <cell r="W31" t="str">
            <v>341</v>
          </cell>
          <cell r="X31">
            <v>34</v>
          </cell>
          <cell r="Y31">
            <v>1</v>
          </cell>
          <cell r="Z31">
            <v>41626</v>
          </cell>
          <cell r="AA31">
            <v>0.2</v>
          </cell>
          <cell r="AC31">
            <v>7</v>
          </cell>
          <cell r="AD31">
            <v>40118</v>
          </cell>
          <cell r="AE31">
            <v>496900</v>
          </cell>
          <cell r="AF31">
            <v>0</v>
          </cell>
        </row>
        <row r="32">
          <cell r="A32">
            <v>37</v>
          </cell>
          <cell r="B32">
            <v>1</v>
          </cell>
          <cell r="C32">
            <v>0.02</v>
          </cell>
          <cell r="D32">
            <v>0</v>
          </cell>
          <cell r="E32">
            <v>3</v>
          </cell>
          <cell r="F32">
            <v>0</v>
          </cell>
          <cell r="G32">
            <v>1</v>
          </cell>
          <cell r="H32">
            <v>2</v>
          </cell>
          <cell r="I32">
            <v>1</v>
          </cell>
          <cell r="J32" t="str">
            <v>p. libertad Crédito de proveedores Pensiones de Antioquia</v>
          </cell>
          <cell r="K32" t="str">
            <v>Banca local</v>
          </cell>
          <cell r="L32">
            <v>7</v>
          </cell>
          <cell r="M32">
            <v>0</v>
          </cell>
          <cell r="N32">
            <v>0</v>
          </cell>
          <cell r="O32">
            <v>360</v>
          </cell>
          <cell r="P32">
            <v>0</v>
          </cell>
          <cell r="Q32">
            <v>0</v>
          </cell>
          <cell r="S32">
            <v>34</v>
          </cell>
          <cell r="T32">
            <v>41565</v>
          </cell>
          <cell r="U32">
            <v>28825925933</v>
          </cell>
          <cell r="W32" t="str">
            <v>342</v>
          </cell>
          <cell r="X32">
            <v>34</v>
          </cell>
          <cell r="Y32">
            <v>2</v>
          </cell>
          <cell r="Z32">
            <v>41790</v>
          </cell>
          <cell r="AA32">
            <v>0.4</v>
          </cell>
          <cell r="AC32">
            <v>7</v>
          </cell>
          <cell r="AD32">
            <v>40148</v>
          </cell>
          <cell r="AE32">
            <v>3532165</v>
          </cell>
          <cell r="AF32" t="str">
            <v>DECEVAL - Bonos 2006</v>
          </cell>
          <cell r="AH32">
            <v>0</v>
          </cell>
          <cell r="AI32" t="str">
            <v>Fija</v>
          </cell>
          <cell r="AJ32">
            <v>3</v>
          </cell>
        </row>
        <row r="33">
          <cell r="A33">
            <v>44</v>
          </cell>
          <cell r="B33">
            <v>5</v>
          </cell>
          <cell r="C33">
            <v>0</v>
          </cell>
          <cell r="D33">
            <v>0</v>
          </cell>
          <cell r="E33">
            <v>12</v>
          </cell>
          <cell r="F33">
            <v>0</v>
          </cell>
          <cell r="G33">
            <v>1</v>
          </cell>
          <cell r="H33">
            <v>1</v>
          </cell>
          <cell r="I33">
            <v>1</v>
          </cell>
          <cell r="J33" t="str">
            <v>gastos por calificadoras deuda int 2013-2024</v>
          </cell>
          <cell r="K33" t="str">
            <v>Ninguna</v>
          </cell>
          <cell r="L33">
            <v>5</v>
          </cell>
          <cell r="M33">
            <v>0</v>
          </cell>
          <cell r="N33">
            <v>0</v>
          </cell>
          <cell r="O33">
            <v>365</v>
          </cell>
          <cell r="P33">
            <v>0</v>
          </cell>
          <cell r="Q33">
            <v>0</v>
          </cell>
          <cell r="S33">
            <v>35</v>
          </cell>
          <cell r="T33">
            <v>41565</v>
          </cell>
          <cell r="U33">
            <v>9997839875</v>
          </cell>
          <cell r="W33" t="str">
            <v>343</v>
          </cell>
          <cell r="X33">
            <v>34</v>
          </cell>
          <cell r="Y33">
            <v>3</v>
          </cell>
          <cell r="Z33">
            <v>42185</v>
          </cell>
          <cell r="AA33">
            <v>0.4</v>
          </cell>
          <cell r="AC33">
            <v>7</v>
          </cell>
          <cell r="AD33">
            <v>40148</v>
          </cell>
          <cell r="AE33">
            <v>496900</v>
          </cell>
          <cell r="AF33" t="str">
            <v>FIDUBOGOTA  - Bonos 2006</v>
          </cell>
          <cell r="AH33">
            <v>1</v>
          </cell>
          <cell r="AI33" t="str">
            <v>DTF EA</v>
          </cell>
          <cell r="AJ33">
            <v>5</v>
          </cell>
        </row>
        <row r="34">
          <cell r="A34">
            <v>45</v>
          </cell>
          <cell r="B34">
            <v>5</v>
          </cell>
          <cell r="C34">
            <v>0</v>
          </cell>
          <cell r="D34">
            <v>0</v>
          </cell>
          <cell r="E34">
            <v>12</v>
          </cell>
          <cell r="F34">
            <v>0</v>
          </cell>
          <cell r="G34">
            <v>1</v>
          </cell>
          <cell r="H34">
            <v>1</v>
          </cell>
          <cell r="I34">
            <v>1</v>
          </cell>
          <cell r="J34" t="str">
            <v>gastos por calificadoras deuda ext 2013-2024</v>
          </cell>
          <cell r="K34" t="str">
            <v>Ninguna</v>
          </cell>
          <cell r="L34">
            <v>6</v>
          </cell>
          <cell r="M34">
            <v>0</v>
          </cell>
          <cell r="N34">
            <v>0</v>
          </cell>
          <cell r="O34">
            <v>365</v>
          </cell>
          <cell r="P34">
            <v>0</v>
          </cell>
          <cell r="Q34">
            <v>0</v>
          </cell>
          <cell r="S34">
            <v>36</v>
          </cell>
          <cell r="T34">
            <v>41565</v>
          </cell>
          <cell r="U34">
            <v>5064558520</v>
          </cell>
          <cell r="W34" t="str">
            <v>351</v>
          </cell>
          <cell r="X34">
            <v>35</v>
          </cell>
          <cell r="Y34">
            <v>1</v>
          </cell>
          <cell r="Z34">
            <v>41626</v>
          </cell>
          <cell r="AA34">
            <v>0.2</v>
          </cell>
          <cell r="AC34">
            <v>7</v>
          </cell>
          <cell r="AD34">
            <v>40179</v>
          </cell>
          <cell r="AE34">
            <v>3532165</v>
          </cell>
          <cell r="AF34">
            <v>0</v>
          </cell>
          <cell r="AH34">
            <v>2</v>
          </cell>
          <cell r="AI34" t="str">
            <v>Libor 6M</v>
          </cell>
          <cell r="AJ34">
            <v>2</v>
          </cell>
        </row>
        <row r="35">
          <cell r="A35">
            <v>54</v>
          </cell>
          <cell r="B35">
            <v>4</v>
          </cell>
          <cell r="C35">
            <v>5.0999999999999997E-2</v>
          </cell>
          <cell r="D35">
            <v>0</v>
          </cell>
          <cell r="E35">
            <v>7.4989999999999997</v>
          </cell>
          <cell r="F35">
            <v>8</v>
          </cell>
          <cell r="G35">
            <v>1</v>
          </cell>
          <cell r="H35">
            <v>1</v>
          </cell>
          <cell r="I35">
            <v>1</v>
          </cell>
          <cell r="J35" t="str">
            <v>bonos 06: liquidacion intereses hasta jun-20-2014</v>
          </cell>
          <cell r="K35" t="str">
            <v>DECEVAL</v>
          </cell>
          <cell r="L35">
            <v>2</v>
          </cell>
          <cell r="M35">
            <v>0</v>
          </cell>
          <cell r="N35">
            <v>0</v>
          </cell>
          <cell r="O35">
            <v>365</v>
          </cell>
          <cell r="P35">
            <v>0</v>
          </cell>
          <cell r="Q35">
            <v>0</v>
          </cell>
          <cell r="S35">
            <v>37</v>
          </cell>
          <cell r="T35">
            <v>41565</v>
          </cell>
          <cell r="U35">
            <v>2502258617</v>
          </cell>
          <cell r="W35" t="str">
            <v>352</v>
          </cell>
          <cell r="X35">
            <v>35</v>
          </cell>
          <cell r="Y35">
            <v>2</v>
          </cell>
          <cell r="Z35">
            <v>41790</v>
          </cell>
          <cell r="AA35">
            <v>0.4</v>
          </cell>
          <cell r="AC35">
            <v>7</v>
          </cell>
          <cell r="AD35">
            <v>40179</v>
          </cell>
          <cell r="AE35">
            <v>515000</v>
          </cell>
          <cell r="AF35">
            <v>0</v>
          </cell>
          <cell r="AH35">
            <v>3</v>
          </cell>
          <cell r="AI35" t="str">
            <v>Deval</v>
          </cell>
          <cell r="AJ35">
            <v>3</v>
          </cell>
        </row>
        <row r="36">
          <cell r="A36">
            <v>55</v>
          </cell>
          <cell r="B36">
            <v>4</v>
          </cell>
          <cell r="C36">
            <v>0.06</v>
          </cell>
          <cell r="D36">
            <v>0</v>
          </cell>
          <cell r="E36">
            <v>20</v>
          </cell>
          <cell r="F36">
            <v>19</v>
          </cell>
          <cell r="G36">
            <v>1</v>
          </cell>
          <cell r="H36">
            <v>1</v>
          </cell>
          <cell r="I36">
            <v>1</v>
          </cell>
          <cell r="J36" t="str">
            <v>Bonos 14: Prepago de la deuda interna a jun-30-2014, prepago bonos06</v>
          </cell>
          <cell r="K36" t="str">
            <v>DECEVAL</v>
          </cell>
          <cell r="L36">
            <v>2</v>
          </cell>
          <cell r="M36">
            <v>0</v>
          </cell>
          <cell r="N36">
            <v>0</v>
          </cell>
          <cell r="O36">
            <v>365</v>
          </cell>
          <cell r="P36">
            <v>0</v>
          </cell>
          <cell r="Q36">
            <v>0</v>
          </cell>
          <cell r="S36">
            <v>44</v>
          </cell>
          <cell r="T36">
            <v>41258</v>
          </cell>
          <cell r="U36">
            <v>1E-3</v>
          </cell>
          <cell r="W36" t="str">
            <v>353</v>
          </cell>
          <cell r="X36">
            <v>35</v>
          </cell>
          <cell r="Y36">
            <v>3</v>
          </cell>
          <cell r="Z36">
            <v>42185</v>
          </cell>
          <cell r="AA36">
            <v>0.4</v>
          </cell>
          <cell r="AC36">
            <v>7</v>
          </cell>
          <cell r="AD36">
            <v>40210</v>
          </cell>
          <cell r="AE36">
            <v>3190343</v>
          </cell>
          <cell r="AF36">
            <v>0</v>
          </cell>
          <cell r="AH36">
            <v>4</v>
          </cell>
          <cell r="AI36" t="str">
            <v>IPC</v>
          </cell>
          <cell r="AJ36">
            <v>4</v>
          </cell>
        </row>
        <row r="37">
          <cell r="A37">
            <v>56</v>
          </cell>
          <cell r="B37">
            <v>1</v>
          </cell>
          <cell r="C37">
            <v>0</v>
          </cell>
          <cell r="D37">
            <v>0</v>
          </cell>
          <cell r="E37">
            <v>2.7397260273972603E-3</v>
          </cell>
          <cell r="F37">
            <v>0</v>
          </cell>
          <cell r="G37">
            <v>365</v>
          </cell>
          <cell r="H37">
            <v>1</v>
          </cell>
          <cell r="I37">
            <v>1</v>
          </cell>
          <cell r="J37" t="str">
            <v>Bonos 14: Prima por recompra de bonos06 y gastos emisión bonos14</v>
          </cell>
          <cell r="K37" t="str">
            <v>DECEVAL</v>
          </cell>
          <cell r="L37">
            <v>2</v>
          </cell>
          <cell r="M37">
            <v>0</v>
          </cell>
          <cell r="N37">
            <v>0</v>
          </cell>
          <cell r="O37">
            <v>365</v>
          </cell>
          <cell r="P37">
            <v>0</v>
          </cell>
          <cell r="Q37">
            <v>0</v>
          </cell>
          <cell r="S37">
            <v>45</v>
          </cell>
          <cell r="T37">
            <v>41258</v>
          </cell>
          <cell r="U37">
            <v>1E-3</v>
          </cell>
          <cell r="W37" t="str">
            <v>361</v>
          </cell>
          <cell r="X37">
            <v>36</v>
          </cell>
          <cell r="Y37">
            <v>1</v>
          </cell>
          <cell r="Z37">
            <v>41626</v>
          </cell>
          <cell r="AA37">
            <v>0.2</v>
          </cell>
          <cell r="AC37">
            <v>7</v>
          </cell>
          <cell r="AD37">
            <v>40210</v>
          </cell>
          <cell r="AE37">
            <v>515000</v>
          </cell>
          <cell r="AF37">
            <v>0</v>
          </cell>
          <cell r="AH37">
            <v>5</v>
          </cell>
          <cell r="AI37" t="str">
            <v>otra</v>
          </cell>
          <cell r="AJ37">
            <v>6</v>
          </cell>
        </row>
        <row r="38">
          <cell r="A38">
            <v>57</v>
          </cell>
          <cell r="B38">
            <v>0</v>
          </cell>
          <cell r="C38">
            <v>0</v>
          </cell>
          <cell r="D38">
            <v>0</v>
          </cell>
          <cell r="E38">
            <v>18</v>
          </cell>
          <cell r="F38">
            <v>3</v>
          </cell>
          <cell r="G38">
            <v>2</v>
          </cell>
          <cell r="H38">
            <v>1</v>
          </cell>
          <cell r="I38">
            <v>2</v>
          </cell>
          <cell r="J38" t="str">
            <v>Corredores verdes (corredor Ayacucho, Cable El Pinal, Cable Villa Liliam)</v>
          </cell>
          <cell r="K38" t="str">
            <v>AFD</v>
          </cell>
          <cell r="L38">
            <v>4</v>
          </cell>
          <cell r="M38">
            <v>41547</v>
          </cell>
          <cell r="N38">
            <v>1</v>
          </cell>
          <cell r="O38">
            <v>360</v>
          </cell>
          <cell r="P38">
            <v>0</v>
          </cell>
          <cell r="Q38">
            <v>0</v>
          </cell>
          <cell r="S38">
            <v>52</v>
          </cell>
          <cell r="T38">
            <v>41810</v>
          </cell>
          <cell r="U38">
            <v>1E-3</v>
          </cell>
          <cell r="W38" t="str">
            <v>362</v>
          </cell>
          <cell r="X38">
            <v>36</v>
          </cell>
          <cell r="Y38">
            <v>2</v>
          </cell>
          <cell r="Z38">
            <v>41790</v>
          </cell>
          <cell r="AA38">
            <v>0.4</v>
          </cell>
          <cell r="AC38">
            <v>7</v>
          </cell>
          <cell r="AD38">
            <v>40238</v>
          </cell>
          <cell r="AE38">
            <v>3532165</v>
          </cell>
          <cell r="AF38">
            <v>0</v>
          </cell>
        </row>
        <row r="39">
          <cell r="A39">
            <v>58</v>
          </cell>
          <cell r="B39">
            <v>1</v>
          </cell>
          <cell r="C39">
            <v>1.9230000000000001E-2</v>
          </cell>
          <cell r="D39">
            <v>0</v>
          </cell>
          <cell r="E39">
            <v>3</v>
          </cell>
          <cell r="F39">
            <v>1</v>
          </cell>
          <cell r="G39">
            <v>4</v>
          </cell>
          <cell r="H39">
            <v>1</v>
          </cell>
          <cell r="I39">
            <v>1</v>
          </cell>
          <cell r="J39" t="str">
            <v>Obras públicas</v>
          </cell>
          <cell r="K39" t="str">
            <v>BANCO DE OCCIDENTE</v>
          </cell>
          <cell r="L39">
            <v>1</v>
          </cell>
          <cell r="M39">
            <v>0</v>
          </cell>
          <cell r="N39">
            <v>0</v>
          </cell>
          <cell r="O39">
            <v>360</v>
          </cell>
          <cell r="P39">
            <v>0</v>
          </cell>
          <cell r="Q39">
            <v>1</v>
          </cell>
          <cell r="S39">
            <v>53</v>
          </cell>
          <cell r="T39">
            <v>41810</v>
          </cell>
          <cell r="U39">
            <v>260000000000</v>
          </cell>
          <cell r="W39" t="str">
            <v>363</v>
          </cell>
          <cell r="X39">
            <v>36</v>
          </cell>
          <cell r="Y39">
            <v>3</v>
          </cell>
          <cell r="Z39">
            <v>42185</v>
          </cell>
          <cell r="AA39">
            <v>0.4</v>
          </cell>
          <cell r="AC39">
            <v>7</v>
          </cell>
          <cell r="AD39">
            <v>40238</v>
          </cell>
          <cell r="AE39">
            <v>515000</v>
          </cell>
          <cell r="AF39">
            <v>0</v>
          </cell>
        </row>
        <row r="40">
          <cell r="A40">
            <v>59</v>
          </cell>
          <cell r="B40">
            <v>1</v>
          </cell>
          <cell r="C40">
            <v>1.9230000000000001E-2</v>
          </cell>
          <cell r="D40">
            <v>0</v>
          </cell>
          <cell r="E40">
            <v>3</v>
          </cell>
          <cell r="F40">
            <v>1</v>
          </cell>
          <cell r="G40">
            <v>4</v>
          </cell>
          <cell r="H40">
            <v>1</v>
          </cell>
          <cell r="I40">
            <v>1</v>
          </cell>
          <cell r="J40" t="str">
            <v>Recompra de la deuda interna</v>
          </cell>
          <cell r="K40" t="str">
            <v>BANCO DE BOGOTÁ - Sustitución</v>
          </cell>
          <cell r="L40">
            <v>1</v>
          </cell>
          <cell r="M40">
            <v>0</v>
          </cell>
          <cell r="N40">
            <v>0</v>
          </cell>
          <cell r="O40">
            <v>360</v>
          </cell>
          <cell r="P40">
            <v>0</v>
          </cell>
          <cell r="Q40">
            <v>1</v>
          </cell>
          <cell r="S40">
            <v>54</v>
          </cell>
          <cell r="T40">
            <v>39070</v>
          </cell>
          <cell r="U40">
            <v>141000000000</v>
          </cell>
          <cell r="W40" t="str">
            <v>371</v>
          </cell>
          <cell r="X40">
            <v>37</v>
          </cell>
          <cell r="Y40">
            <v>1</v>
          </cell>
          <cell r="Z40">
            <v>41626</v>
          </cell>
          <cell r="AA40">
            <v>0.2</v>
          </cell>
          <cell r="AC40">
            <v>7</v>
          </cell>
          <cell r="AD40">
            <v>40269</v>
          </cell>
          <cell r="AE40">
            <v>3418225</v>
          </cell>
          <cell r="AF40">
            <v>0</v>
          </cell>
        </row>
        <row r="41">
          <cell r="A41">
            <v>60</v>
          </cell>
          <cell r="B41">
            <v>1</v>
          </cell>
          <cell r="C41">
            <v>1.26E-2</v>
          </cell>
          <cell r="D41">
            <v>0</v>
          </cell>
          <cell r="E41">
            <v>3</v>
          </cell>
          <cell r="F41">
            <v>1</v>
          </cell>
          <cell r="G41">
            <v>4</v>
          </cell>
          <cell r="H41">
            <v>1</v>
          </cell>
          <cell r="I41">
            <v>1</v>
          </cell>
          <cell r="J41" t="str">
            <v>Construcción PUIs, SITP, Mtto. Infraestructura publica</v>
          </cell>
          <cell r="K41" t="str">
            <v>BANCO DE OCCIDENTE</v>
          </cell>
          <cell r="L41">
            <v>1</v>
          </cell>
          <cell r="M41">
            <v>0</v>
          </cell>
          <cell r="N41">
            <v>0</v>
          </cell>
          <cell r="O41">
            <v>365</v>
          </cell>
          <cell r="P41">
            <v>0</v>
          </cell>
          <cell r="Q41">
            <v>1</v>
          </cell>
          <cell r="S41">
            <v>55</v>
          </cell>
          <cell r="T41">
            <v>41810</v>
          </cell>
          <cell r="U41">
            <v>401000000000</v>
          </cell>
          <cell r="W41" t="str">
            <v>372</v>
          </cell>
          <cell r="X41">
            <v>37</v>
          </cell>
          <cell r="Y41">
            <v>2</v>
          </cell>
          <cell r="Z41">
            <v>41790</v>
          </cell>
          <cell r="AA41">
            <v>0.4</v>
          </cell>
          <cell r="AC41">
            <v>7</v>
          </cell>
          <cell r="AD41">
            <v>40269</v>
          </cell>
          <cell r="AE41">
            <v>515000</v>
          </cell>
          <cell r="AF41">
            <v>0</v>
          </cell>
        </row>
        <row r="42">
          <cell r="A42">
            <v>2</v>
          </cell>
          <cell r="B42">
            <v>1</v>
          </cell>
          <cell r="C42">
            <v>2.4400000000000002E-2</v>
          </cell>
          <cell r="D42">
            <v>0</v>
          </cell>
          <cell r="E42">
            <v>5</v>
          </cell>
          <cell r="F42">
            <v>2</v>
          </cell>
          <cell r="G42">
            <v>4</v>
          </cell>
          <cell r="H42">
            <v>1</v>
          </cell>
          <cell r="I42">
            <v>1</v>
          </cell>
          <cell r="J42" t="str">
            <v>Obras malla vial definidas por el sistema de administración vial</v>
          </cell>
          <cell r="K42" t="str">
            <v>BANCO POPULAR</v>
          </cell>
          <cell r="L42">
            <v>1</v>
          </cell>
          <cell r="M42">
            <v>0</v>
          </cell>
          <cell r="N42">
            <v>0</v>
          </cell>
          <cell r="O42">
            <v>365</v>
          </cell>
          <cell r="P42">
            <v>0</v>
          </cell>
          <cell r="Q42">
            <v>1</v>
          </cell>
          <cell r="S42">
            <v>56</v>
          </cell>
          <cell r="T42">
            <v>41810</v>
          </cell>
          <cell r="U42">
            <v>1E-3</v>
          </cell>
          <cell r="W42" t="str">
            <v>373</v>
          </cell>
          <cell r="X42">
            <v>37</v>
          </cell>
          <cell r="Y42">
            <v>3</v>
          </cell>
          <cell r="Z42">
            <v>42185</v>
          </cell>
          <cell r="AA42">
            <v>0.4</v>
          </cell>
          <cell r="AC42">
            <v>7</v>
          </cell>
          <cell r="AD42">
            <v>40298</v>
          </cell>
          <cell r="AE42">
            <v>36673400</v>
          </cell>
          <cell r="AF42" t="str">
            <v>BOLSA DE VALORES DE COLOMBIA</v>
          </cell>
        </row>
        <row r="43">
          <cell r="A43">
            <v>3</v>
          </cell>
          <cell r="B43">
            <v>1</v>
          </cell>
          <cell r="C43">
            <v>2.9399999999999999E-2</v>
          </cell>
          <cell r="D43">
            <v>0</v>
          </cell>
          <cell r="E43">
            <v>5</v>
          </cell>
          <cell r="F43">
            <v>2</v>
          </cell>
          <cell r="G43">
            <v>4</v>
          </cell>
          <cell r="H43">
            <v>1</v>
          </cell>
          <cell r="I43">
            <v>1</v>
          </cell>
          <cell r="J43" t="str">
            <v>Construcción y Mtto. de puentes, obras malla vial definidas por el sistema de administración vial, ampliación y apertura red vial rural</v>
          </cell>
          <cell r="K43" t="str">
            <v>BBVA</v>
          </cell>
          <cell r="L43">
            <v>1</v>
          </cell>
          <cell r="M43">
            <v>0</v>
          </cell>
          <cell r="N43">
            <v>0</v>
          </cell>
          <cell r="O43">
            <v>365</v>
          </cell>
          <cell r="P43">
            <v>0</v>
          </cell>
          <cell r="Q43">
            <v>1</v>
          </cell>
          <cell r="S43">
            <v>57</v>
          </cell>
          <cell r="T43">
            <v>41533</v>
          </cell>
          <cell r="U43">
            <v>48700000</v>
          </cell>
          <cell r="W43" t="str">
            <v/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C43">
            <v>7</v>
          </cell>
          <cell r="AD43">
            <v>40299</v>
          </cell>
          <cell r="AE43">
            <v>3532165</v>
          </cell>
          <cell r="AF43">
            <v>0</v>
          </cell>
        </row>
        <row r="44">
          <cell r="A44">
            <v>4</v>
          </cell>
          <cell r="B44">
            <v>1</v>
          </cell>
          <cell r="C44">
            <v>3.9E-2</v>
          </cell>
          <cell r="D44">
            <v>0</v>
          </cell>
          <cell r="E44">
            <v>5</v>
          </cell>
          <cell r="F44">
            <v>2</v>
          </cell>
          <cell r="G44">
            <v>4</v>
          </cell>
          <cell r="H44">
            <v>1</v>
          </cell>
          <cell r="I44">
            <v>1</v>
          </cell>
          <cell r="J44" t="str">
            <v>Construcción y Mantenimiento de la Malla Vial</v>
          </cell>
          <cell r="K44" t="str">
            <v>BBVA</v>
          </cell>
          <cell r="L44">
            <v>1</v>
          </cell>
          <cell r="M44">
            <v>0</v>
          </cell>
          <cell r="N44">
            <v>0</v>
          </cell>
          <cell r="O44">
            <v>365</v>
          </cell>
          <cell r="P44">
            <v>0</v>
          </cell>
          <cell r="Q44">
            <v>1</v>
          </cell>
          <cell r="S44">
            <v>58</v>
          </cell>
          <cell r="T44">
            <v>41269</v>
          </cell>
          <cell r="U44">
            <v>52000000000</v>
          </cell>
          <cell r="W44" t="str">
            <v/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C44">
            <v>7</v>
          </cell>
          <cell r="AD44">
            <v>40299</v>
          </cell>
          <cell r="AE44">
            <v>515000</v>
          </cell>
          <cell r="AF44">
            <v>0</v>
          </cell>
        </row>
        <row r="45">
          <cell r="A45">
            <v>5</v>
          </cell>
          <cell r="B45">
            <v>1</v>
          </cell>
          <cell r="C45">
            <v>3.0339190664062876E-2</v>
          </cell>
          <cell r="D45">
            <v>0</v>
          </cell>
          <cell r="E45">
            <v>5</v>
          </cell>
          <cell r="F45">
            <v>2</v>
          </cell>
          <cell r="G45">
            <v>4</v>
          </cell>
          <cell r="H45">
            <v>1</v>
          </cell>
          <cell r="I45">
            <v>1</v>
          </cell>
          <cell r="J45" t="str">
            <v>Adquisición Predios por Valorización Vía Poblado</v>
          </cell>
          <cell r="K45" t="str">
            <v>Banco de Occidente</v>
          </cell>
          <cell r="L45">
            <v>1</v>
          </cell>
          <cell r="M45">
            <v>0</v>
          </cell>
          <cell r="N45">
            <v>0</v>
          </cell>
          <cell r="O45">
            <v>365</v>
          </cell>
          <cell r="P45">
            <v>0</v>
          </cell>
          <cell r="Q45">
            <v>1</v>
          </cell>
          <cell r="S45">
            <v>59</v>
          </cell>
          <cell r="T45">
            <v>41271</v>
          </cell>
          <cell r="U45">
            <v>42083333333</v>
          </cell>
          <cell r="W45" t="str">
            <v/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C45">
            <v>7</v>
          </cell>
          <cell r="AD45">
            <v>40330</v>
          </cell>
          <cell r="AE45">
            <v>3418225</v>
          </cell>
          <cell r="AF45">
            <v>0</v>
          </cell>
        </row>
        <row r="46">
          <cell r="A46">
            <v>8</v>
          </cell>
          <cell r="B46">
            <v>1</v>
          </cell>
          <cell r="C46">
            <v>3.1E-2</v>
          </cell>
          <cell r="D46">
            <v>0</v>
          </cell>
          <cell r="E46">
            <v>10</v>
          </cell>
          <cell r="F46">
            <v>9</v>
          </cell>
          <cell r="G46">
            <v>1</v>
          </cell>
          <cell r="H46">
            <v>1</v>
          </cell>
          <cell r="I46">
            <v>1</v>
          </cell>
          <cell r="J46" t="str">
            <v>Bonos99:</v>
          </cell>
          <cell r="K46" t="str">
            <v>DECEVAL</v>
          </cell>
          <cell r="L46">
            <v>2</v>
          </cell>
          <cell r="M46">
            <v>0</v>
          </cell>
          <cell r="N46">
            <v>0</v>
          </cell>
          <cell r="O46">
            <v>365</v>
          </cell>
          <cell r="P46">
            <v>0</v>
          </cell>
          <cell r="Q46">
            <v>1</v>
          </cell>
          <cell r="S46">
            <v>60</v>
          </cell>
          <cell r="T46">
            <v>41631</v>
          </cell>
          <cell r="U46">
            <v>178000000000</v>
          </cell>
          <cell r="W46" t="str">
            <v/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C46">
            <v>7</v>
          </cell>
          <cell r="AD46">
            <v>40330</v>
          </cell>
          <cell r="AE46">
            <v>515000</v>
          </cell>
          <cell r="AF46">
            <v>0</v>
          </cell>
        </row>
        <row r="47">
          <cell r="A47">
            <v>9</v>
          </cell>
          <cell r="B47">
            <v>1</v>
          </cell>
          <cell r="C47">
            <v>2.2800000000000001E-2</v>
          </cell>
          <cell r="D47">
            <v>0</v>
          </cell>
          <cell r="E47">
            <v>5</v>
          </cell>
          <cell r="F47">
            <v>2</v>
          </cell>
          <cell r="G47">
            <v>4</v>
          </cell>
          <cell r="H47">
            <v>1</v>
          </cell>
          <cell r="I47">
            <v>1</v>
          </cell>
          <cell r="J47" t="str">
            <v>Obras malla vial definidas por el sistema de administración vial</v>
          </cell>
          <cell r="K47" t="str">
            <v>Banco Bogota</v>
          </cell>
          <cell r="L47">
            <v>1</v>
          </cell>
          <cell r="M47">
            <v>0</v>
          </cell>
          <cell r="N47">
            <v>0</v>
          </cell>
          <cell r="O47">
            <v>365</v>
          </cell>
          <cell r="P47">
            <v>0</v>
          </cell>
          <cell r="Q47">
            <v>1</v>
          </cell>
          <cell r="S47">
            <v>2</v>
          </cell>
          <cell r="T47">
            <v>40534</v>
          </cell>
          <cell r="U47">
            <v>5000000000</v>
          </cell>
          <cell r="W47" t="str">
            <v/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C47">
            <v>7</v>
          </cell>
          <cell r="AD47">
            <v>40360</v>
          </cell>
          <cell r="AE47">
            <v>3532165</v>
          </cell>
          <cell r="AF47">
            <v>0</v>
          </cell>
        </row>
        <row r="48">
          <cell r="A48">
            <v>53</v>
          </cell>
          <cell r="B48">
            <v>4</v>
          </cell>
          <cell r="C48">
            <v>0.06</v>
          </cell>
          <cell r="D48">
            <v>0</v>
          </cell>
          <cell r="E48">
            <v>20</v>
          </cell>
          <cell r="F48">
            <v>19</v>
          </cell>
          <cell r="G48">
            <v>1</v>
          </cell>
          <cell r="H48">
            <v>1</v>
          </cell>
          <cell r="I48">
            <v>1</v>
          </cell>
          <cell r="J48" t="str">
            <v>Bonos 14: Prepago de la deuda interna a jun-30-2014</v>
          </cell>
          <cell r="K48" t="str">
            <v>DECEVAL</v>
          </cell>
          <cell r="L48">
            <v>2</v>
          </cell>
          <cell r="M48">
            <v>0</v>
          </cell>
          <cell r="N48">
            <v>0</v>
          </cell>
          <cell r="O48">
            <v>365</v>
          </cell>
          <cell r="P48">
            <v>0</v>
          </cell>
          <cell r="Q48">
            <v>1</v>
          </cell>
          <cell r="S48">
            <v>3</v>
          </cell>
          <cell r="T48">
            <v>40147</v>
          </cell>
          <cell r="U48">
            <v>39500000000</v>
          </cell>
          <cell r="W48" t="str">
            <v/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C48">
            <v>7</v>
          </cell>
          <cell r="AD48">
            <v>40360</v>
          </cell>
          <cell r="AE48">
            <v>515000</v>
          </cell>
          <cell r="AF48">
            <v>0</v>
          </cell>
        </row>
        <row r="49">
          <cell r="A49">
            <v>52</v>
          </cell>
          <cell r="B49">
            <v>1</v>
          </cell>
          <cell r="C49">
            <v>0</v>
          </cell>
          <cell r="D49">
            <v>0</v>
          </cell>
          <cell r="E49">
            <v>2.7397260273972603E-3</v>
          </cell>
          <cell r="F49">
            <v>0</v>
          </cell>
          <cell r="G49">
            <v>365</v>
          </cell>
          <cell r="H49">
            <v>1</v>
          </cell>
          <cell r="I49">
            <v>1</v>
          </cell>
          <cell r="J49" t="str">
            <v>Bonos 14: Gastos emisión bonos14</v>
          </cell>
          <cell r="K49" t="str">
            <v>DECEVAL</v>
          </cell>
          <cell r="L49">
            <v>2</v>
          </cell>
          <cell r="M49">
            <v>0</v>
          </cell>
          <cell r="N49">
            <v>0</v>
          </cell>
          <cell r="O49">
            <v>365</v>
          </cell>
          <cell r="P49">
            <v>0</v>
          </cell>
          <cell r="Q49">
            <v>1</v>
          </cell>
          <cell r="S49">
            <v>4</v>
          </cell>
          <cell r="T49">
            <v>39420</v>
          </cell>
          <cell r="U49">
            <v>11535836347</v>
          </cell>
          <cell r="W49" t="str">
            <v/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C49">
            <v>7</v>
          </cell>
          <cell r="AD49">
            <v>40391</v>
          </cell>
          <cell r="AE49">
            <v>3532165</v>
          </cell>
          <cell r="AF49">
            <v>0</v>
          </cell>
        </row>
        <row r="50">
          <cell r="A50">
            <v>13</v>
          </cell>
          <cell r="B50">
            <v>1</v>
          </cell>
          <cell r="C50">
            <v>1.26E-2</v>
          </cell>
          <cell r="D50">
            <v>0</v>
          </cell>
          <cell r="E50">
            <v>3</v>
          </cell>
          <cell r="F50">
            <v>1</v>
          </cell>
          <cell r="G50">
            <v>4</v>
          </cell>
          <cell r="H50">
            <v>1</v>
          </cell>
          <cell r="I50">
            <v>1</v>
          </cell>
          <cell r="J50" t="str">
            <v>Construcción PUIs, SITP, Mtto. Infraestructura publica. Saldo pendiente a jun-2014</v>
          </cell>
          <cell r="K50" t="str">
            <v>BANCO DE OCCIDENTE</v>
          </cell>
          <cell r="L50">
            <v>1</v>
          </cell>
          <cell r="M50">
            <v>0</v>
          </cell>
          <cell r="N50">
            <v>0</v>
          </cell>
          <cell r="O50">
            <v>365</v>
          </cell>
          <cell r="P50">
            <v>0</v>
          </cell>
          <cell r="Q50">
            <v>0</v>
          </cell>
          <cell r="S50">
            <v>5</v>
          </cell>
          <cell r="T50">
            <v>39811</v>
          </cell>
          <cell r="U50">
            <v>1800000000</v>
          </cell>
          <cell r="W50" t="str">
            <v/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C50">
            <v>7</v>
          </cell>
          <cell r="AD50">
            <v>40391</v>
          </cell>
          <cell r="AE50">
            <v>515000</v>
          </cell>
          <cell r="AF50">
            <v>0</v>
          </cell>
        </row>
        <row r="51">
          <cell r="A51">
            <v>0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8</v>
          </cell>
          <cell r="T51">
            <v>36483</v>
          </cell>
          <cell r="U51">
            <v>200000000000</v>
          </cell>
          <cell r="W51" t="str">
            <v/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C51">
            <v>7</v>
          </cell>
          <cell r="AD51">
            <v>40420</v>
          </cell>
          <cell r="AE51">
            <v>68586735</v>
          </cell>
          <cell r="AF51" t="str">
            <v>CALIFICADORA INTERNACIONAL MOODY´S</v>
          </cell>
        </row>
        <row r="52">
          <cell r="A52">
            <v>0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9</v>
          </cell>
          <cell r="T52">
            <v>40892</v>
          </cell>
          <cell r="U52">
            <v>10000000000</v>
          </cell>
          <cell r="W52" t="str">
            <v/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C52">
            <v>7</v>
          </cell>
          <cell r="AD52">
            <v>40422</v>
          </cell>
          <cell r="AE52">
            <v>3418225</v>
          </cell>
          <cell r="AF52">
            <v>0</v>
          </cell>
        </row>
        <row r="53">
          <cell r="A53">
            <v>0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S53">
            <v>333</v>
          </cell>
          <cell r="T53">
            <v>40897</v>
          </cell>
          <cell r="U53">
            <v>72000000</v>
          </cell>
          <cell r="W53" t="str">
            <v/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C53">
            <v>7</v>
          </cell>
          <cell r="AD53">
            <v>40422</v>
          </cell>
          <cell r="AE53">
            <v>515000</v>
          </cell>
          <cell r="AF53">
            <v>0</v>
          </cell>
        </row>
        <row r="54">
          <cell r="A54">
            <v>0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W54" t="str">
            <v/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C54">
            <v>7</v>
          </cell>
          <cell r="AD54">
            <v>40451</v>
          </cell>
          <cell r="AE54">
            <v>11500011</v>
          </cell>
          <cell r="AF54" t="str">
            <v>SUPERINTENDENCIA FINANCIERA</v>
          </cell>
        </row>
        <row r="55">
          <cell r="A55">
            <v>999</v>
          </cell>
          <cell r="B55">
            <v>5</v>
          </cell>
          <cell r="C55">
            <v>0</v>
          </cell>
          <cell r="D55">
            <v>0</v>
          </cell>
          <cell r="E55">
            <v>19</v>
          </cell>
          <cell r="F55">
            <v>4.5</v>
          </cell>
          <cell r="G55">
            <v>2</v>
          </cell>
          <cell r="H55">
            <v>1</v>
          </cell>
          <cell r="I55">
            <v>2</v>
          </cell>
          <cell r="J55" t="str">
            <v>Programa de Seguridad y Convivencia Ciudadana</v>
          </cell>
          <cell r="K55" t="str">
            <v>BID reconstrucción del original año 2000 (no están en uso)</v>
          </cell>
          <cell r="L55">
            <v>3</v>
          </cell>
          <cell r="M55">
            <v>36691</v>
          </cell>
          <cell r="N55">
            <v>0</v>
          </cell>
          <cell r="O55">
            <v>0</v>
          </cell>
          <cell r="P55">
            <v>0</v>
          </cell>
          <cell r="Q55">
            <v>1</v>
          </cell>
          <cell r="W55" t="str">
            <v/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C55">
            <v>7</v>
          </cell>
          <cell r="AD55">
            <v>40451</v>
          </cell>
          <cell r="AE55">
            <v>15553763</v>
          </cell>
          <cell r="AF55" t="str">
            <v>FITCH RATINGS DE COLOMBIA S.A. SOCIEDAD CALIFICADORA DE VALORES</v>
          </cell>
        </row>
        <row r="56">
          <cell r="W56" t="str">
            <v/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C56">
            <v>7</v>
          </cell>
          <cell r="AD56">
            <v>40452</v>
          </cell>
          <cell r="AE56">
            <v>3532165</v>
          </cell>
          <cell r="AF56">
            <v>0</v>
          </cell>
        </row>
        <row r="57">
          <cell r="W57" t="str">
            <v/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C57">
            <v>7</v>
          </cell>
          <cell r="AD57">
            <v>40452</v>
          </cell>
          <cell r="AE57">
            <v>515000</v>
          </cell>
          <cell r="AF57">
            <v>0</v>
          </cell>
        </row>
        <row r="58">
          <cell r="W58" t="str">
            <v/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C58">
            <v>7</v>
          </cell>
          <cell r="AD58">
            <v>40481</v>
          </cell>
          <cell r="AE58">
            <v>15553763</v>
          </cell>
          <cell r="AF58">
            <v>0</v>
          </cell>
        </row>
        <row r="59">
          <cell r="A59">
            <v>1998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0.06</v>
          </cell>
          <cell r="W59" t="str">
            <v/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C59">
            <v>7</v>
          </cell>
          <cell r="AD59">
            <v>40481</v>
          </cell>
          <cell r="AE59">
            <v>18067597</v>
          </cell>
          <cell r="AF59">
            <v>0</v>
          </cell>
        </row>
        <row r="60">
          <cell r="A60">
            <v>1999</v>
          </cell>
          <cell r="B60">
            <v>5.5300000000000002E-2</v>
          </cell>
          <cell r="C60">
            <v>0.21506896395198782</v>
          </cell>
          <cell r="D60">
            <v>9.2299999999999993E-2</v>
          </cell>
          <cell r="E60">
            <v>0.21920000000000001</v>
          </cell>
          <cell r="F60">
            <v>0.06</v>
          </cell>
          <cell r="W60" t="str">
            <v/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C60">
            <v>7</v>
          </cell>
          <cell r="AD60">
            <v>40481</v>
          </cell>
          <cell r="AE60">
            <v>923232</v>
          </cell>
          <cell r="AF60">
            <v>0</v>
          </cell>
        </row>
        <row r="61">
          <cell r="A61">
            <v>2000</v>
          </cell>
          <cell r="B61">
            <v>6.5000000000000002E-2</v>
          </cell>
          <cell r="C61">
            <v>0.18967642773659521</v>
          </cell>
          <cell r="D61">
            <v>8.7499999999999994E-2</v>
          </cell>
          <cell r="E61">
            <v>0.13350000000000001</v>
          </cell>
          <cell r="F61">
            <v>0.06</v>
          </cell>
          <cell r="W61" t="str">
            <v/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C61">
            <v>7</v>
          </cell>
          <cell r="AD61">
            <v>40483</v>
          </cell>
          <cell r="AE61">
            <v>3418225</v>
          </cell>
          <cell r="AF61">
            <v>0</v>
          </cell>
        </row>
        <row r="62">
          <cell r="A62">
            <v>2001</v>
          </cell>
          <cell r="B62">
            <v>3.27E-2</v>
          </cell>
          <cell r="C62">
            <v>2.7812917754510558E-2</v>
          </cell>
          <cell r="D62">
            <v>7.6499999999999999E-2</v>
          </cell>
          <cell r="E62">
            <v>0.115</v>
          </cell>
          <cell r="F62">
            <v>0.06</v>
          </cell>
          <cell r="W62" t="str">
            <v/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C62">
            <v>7</v>
          </cell>
          <cell r="AD62">
            <v>40483</v>
          </cell>
          <cell r="AE62">
            <v>515000</v>
          </cell>
          <cell r="AF62">
            <v>0</v>
          </cell>
        </row>
        <row r="63">
          <cell r="A63">
            <v>2002</v>
          </cell>
          <cell r="B63">
            <v>1.38E-2</v>
          </cell>
          <cell r="C63">
            <v>0.25035571190390993</v>
          </cell>
          <cell r="D63">
            <v>6.9900000000000004E-2</v>
          </cell>
          <cell r="E63">
            <v>7.6999999999999999E-2</v>
          </cell>
          <cell r="F63">
            <v>0.06</v>
          </cell>
          <cell r="W63" t="str">
            <v/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C63">
            <v>7</v>
          </cell>
          <cell r="AD63">
            <v>40513</v>
          </cell>
          <cell r="AE63">
            <v>515000</v>
          </cell>
          <cell r="AF63">
            <v>0</v>
          </cell>
        </row>
        <row r="64">
          <cell r="A64">
            <v>2003</v>
          </cell>
          <cell r="B64">
            <v>1.2200000000000001E-2</v>
          </cell>
          <cell r="C64">
            <v>-3.022211052119006E-2</v>
          </cell>
          <cell r="D64">
            <v>6.4899999999999999E-2</v>
          </cell>
          <cell r="E64">
            <v>7.9200000000000007E-2</v>
          </cell>
          <cell r="F64">
            <v>0.06</v>
          </cell>
          <cell r="W64" t="str">
            <v/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C64">
            <v>7</v>
          </cell>
          <cell r="AD64">
            <v>40513</v>
          </cell>
          <cell r="AE64">
            <v>3532165</v>
          </cell>
          <cell r="AF64" t="str">
            <v>DECEVAL - Bonos 2006</v>
          </cell>
        </row>
        <row r="65">
          <cell r="A65">
            <v>2004</v>
          </cell>
          <cell r="B65">
            <v>2.7806299999999999E-2</v>
          </cell>
          <cell r="C65">
            <v>-0.13982384340996543</v>
          </cell>
          <cell r="D65">
            <v>5.4979751527215237E-2</v>
          </cell>
          <cell r="E65">
            <v>7.7100000000000002E-2</v>
          </cell>
          <cell r="F65">
            <v>0.06</v>
          </cell>
          <cell r="W65" t="str">
            <v/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C65">
            <v>7</v>
          </cell>
          <cell r="AD65">
            <v>40892</v>
          </cell>
          <cell r="AE65">
            <v>110904515.34999999</v>
          </cell>
          <cell r="AF65" t="str">
            <v>gtos fin bonos</v>
          </cell>
        </row>
        <row r="66">
          <cell r="A66">
            <v>2005</v>
          </cell>
          <cell r="B66">
            <v>4.7E-2</v>
          </cell>
          <cell r="C66">
            <v>-4.4159430902814156E-2</v>
          </cell>
          <cell r="D66">
            <v>4.8536109303839003E-2</v>
          </cell>
          <cell r="E66">
            <v>6.3100000000000003E-2</v>
          </cell>
          <cell r="F66">
            <v>0.06</v>
          </cell>
          <cell r="W66" t="str">
            <v/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C66">
            <v>7</v>
          </cell>
          <cell r="AD66">
            <v>41258</v>
          </cell>
          <cell r="AE66">
            <v>127540192.65249997</v>
          </cell>
          <cell r="AF66" t="str">
            <v>gtos fin bonos</v>
          </cell>
        </row>
        <row r="67">
          <cell r="A67">
            <v>2006</v>
          </cell>
          <cell r="B67">
            <v>5.3699999999999998E-2</v>
          </cell>
          <cell r="C67">
            <v>-1.9888627190025376E-2</v>
          </cell>
          <cell r="D67">
            <v>4.48E-2</v>
          </cell>
          <cell r="E67">
            <v>6.7500000000000004E-2</v>
          </cell>
          <cell r="F67">
            <v>0.06</v>
          </cell>
          <cell r="W67" t="str">
            <v/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C67">
            <v>7</v>
          </cell>
          <cell r="AD67">
            <v>41623</v>
          </cell>
          <cell r="AE67">
            <v>146671221.55037495</v>
          </cell>
          <cell r="AF67" t="str">
            <v>gtos fin bonos</v>
          </cell>
        </row>
        <row r="68">
          <cell r="A68">
            <v>2007</v>
          </cell>
          <cell r="B68">
            <v>4.5962500000000003E-2</v>
          </cell>
          <cell r="C68">
            <v>-0.10006744714778959</v>
          </cell>
          <cell r="D68">
            <v>5.6899999999999999E-2</v>
          </cell>
          <cell r="E68">
            <v>8.9800000000000005E-2</v>
          </cell>
          <cell r="F68">
            <v>0.06</v>
          </cell>
          <cell r="W68" t="str">
            <v/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C68">
            <v>7</v>
          </cell>
          <cell r="AD68">
            <v>41988</v>
          </cell>
          <cell r="AE68">
            <v>168671904.78293121</v>
          </cell>
          <cell r="AF68" t="str">
            <v>gtos fin bonos</v>
          </cell>
        </row>
        <row r="69">
          <cell r="A69">
            <v>2008</v>
          </cell>
          <cell r="B69">
            <v>1.7500000000000002E-2</v>
          </cell>
          <cell r="C69">
            <v>0.11357680319243979</v>
          </cell>
          <cell r="D69">
            <v>7.6700000000000004E-2</v>
          </cell>
          <cell r="E69">
            <v>0.1033</v>
          </cell>
          <cell r="F69">
            <v>0.06</v>
          </cell>
          <cell r="AC69">
            <v>7</v>
          </cell>
          <cell r="AD69">
            <v>42353</v>
          </cell>
          <cell r="AE69">
            <v>193972690.50037086</v>
          </cell>
          <cell r="AF69" t="str">
            <v>gtos fin bonos</v>
          </cell>
        </row>
        <row r="70">
          <cell r="A70">
            <v>2009</v>
          </cell>
          <cell r="B70">
            <v>4.2969999999999996E-3</v>
          </cell>
          <cell r="C70">
            <v>-8.8857589844846929E-2</v>
          </cell>
          <cell r="D70">
            <v>0.02</v>
          </cell>
          <cell r="E70">
            <v>4.1099999999999998E-2</v>
          </cell>
          <cell r="F70">
            <v>0.06</v>
          </cell>
          <cell r="AC70">
            <v>7</v>
          </cell>
          <cell r="AD70">
            <v>42719</v>
          </cell>
          <cell r="AE70">
            <v>223068594.07542646</v>
          </cell>
          <cell r="AF70" t="str">
            <v>gtos fin bonos</v>
          </cell>
        </row>
        <row r="71">
          <cell r="A71">
            <v>2010</v>
          </cell>
          <cell r="B71">
            <v>4.5659999999999997E-3</v>
          </cell>
          <cell r="C71">
            <v>-6.3715922376640588E-2</v>
          </cell>
          <cell r="D71">
            <v>3.1699999999999999E-2</v>
          </cell>
          <cell r="E71">
            <v>3.4700000000000002E-2</v>
          </cell>
          <cell r="F71">
            <v>0.06</v>
          </cell>
          <cell r="AC71">
            <v>44</v>
          </cell>
          <cell r="AD71">
            <v>40892</v>
          </cell>
          <cell r="AE71">
            <v>57613108.249999993</v>
          </cell>
          <cell r="AF71" t="str">
            <v>operaciones conexas deuda int</v>
          </cell>
        </row>
        <row r="72">
          <cell r="A72">
            <v>2011</v>
          </cell>
          <cell r="B72">
            <v>9.0197524999999987E-3</v>
          </cell>
          <cell r="C72">
            <v>-6.9448497227895256E-3</v>
          </cell>
          <cell r="D72">
            <v>4.1820000000000003E-2</v>
          </cell>
          <cell r="E72">
            <v>6.3904942857142849E-2</v>
          </cell>
          <cell r="F72">
            <v>7.6100000000000001E-2</v>
          </cell>
          <cell r="AC72">
            <v>44</v>
          </cell>
          <cell r="AD72">
            <v>41258</v>
          </cell>
          <cell r="AE72">
            <v>66255074.48749999</v>
          </cell>
          <cell r="AF72" t="str">
            <v>operaciones conexas deuda int</v>
          </cell>
        </row>
        <row r="73">
          <cell r="A73">
            <v>2012</v>
          </cell>
          <cell r="B73">
            <v>1.1614299999999999E-2</v>
          </cell>
          <cell r="C73">
            <v>-2.4952562285254443E-2</v>
          </cell>
          <cell r="D73">
            <v>3.8820400000000005E-2</v>
          </cell>
          <cell r="E73">
            <v>8.3845699999999995E-2</v>
          </cell>
          <cell r="F73">
            <v>5.5685000000000005E-2</v>
          </cell>
          <cell r="AC73">
            <v>44</v>
          </cell>
          <cell r="AD73">
            <v>41623</v>
          </cell>
          <cell r="AE73">
            <v>76193335.660624981</v>
          </cell>
          <cell r="AF73" t="str">
            <v>operaciones conexas deuda int</v>
          </cell>
        </row>
        <row r="74">
          <cell r="A74">
            <v>2013</v>
          </cell>
          <cell r="B74">
            <v>4.3505833333333296E-3</v>
          </cell>
          <cell r="C74">
            <v>8.9694213987999274E-2</v>
          </cell>
          <cell r="D74">
            <v>1.9400000000000001E-2</v>
          </cell>
          <cell r="E74">
            <v>4.07E-2</v>
          </cell>
          <cell r="F74">
            <v>3.5000000000000003E-2</v>
          </cell>
          <cell r="AC74">
            <v>44</v>
          </cell>
          <cell r="AD74">
            <v>41988</v>
          </cell>
          <cell r="AE74">
            <v>87622336.009718716</v>
          </cell>
          <cell r="AF74" t="str">
            <v>operaciones conexas deuda int</v>
          </cell>
        </row>
        <row r="75">
          <cell r="A75">
            <v>2014</v>
          </cell>
          <cell r="B75">
            <v>1.0301724999999999E-2</v>
          </cell>
          <cell r="C75">
            <v>4.7718319590396518E-2</v>
          </cell>
          <cell r="D75">
            <v>4.7729999999999995E-2</v>
          </cell>
          <cell r="E75">
            <v>7.573160000000001E-2</v>
          </cell>
          <cell r="F75">
            <v>5.5685000000000005E-2</v>
          </cell>
          <cell r="AC75">
            <v>44</v>
          </cell>
          <cell r="AD75">
            <v>42353</v>
          </cell>
          <cell r="AE75">
            <v>100765686.41117652</v>
          </cell>
          <cell r="AF75" t="str">
            <v>operaciones conexas deuda int</v>
          </cell>
        </row>
        <row r="76">
          <cell r="A76">
            <v>2015</v>
          </cell>
          <cell r="B76">
            <v>1.32053E-2</v>
          </cell>
          <cell r="C76">
            <v>1.120809889571639E-2</v>
          </cell>
          <cell r="D76">
            <v>4.7729999999999995E-2</v>
          </cell>
          <cell r="E76">
            <v>8.3088648106000029E-2</v>
          </cell>
          <cell r="F76">
            <v>5.5685000000000005E-2</v>
          </cell>
          <cell r="AC76">
            <v>44</v>
          </cell>
          <cell r="AD76">
            <v>42719</v>
          </cell>
          <cell r="AE76">
            <v>115880539.37285298</v>
          </cell>
          <cell r="AF76" t="str">
            <v>operaciones conexas deuda int</v>
          </cell>
        </row>
        <row r="77">
          <cell r="A77">
            <v>2016</v>
          </cell>
          <cell r="B77">
            <v>2.1080749999999999E-2</v>
          </cell>
          <cell r="C77">
            <v>9.4401504684424875E-3</v>
          </cell>
          <cell r="D77">
            <v>4.7729999999999995E-2</v>
          </cell>
          <cell r="E77">
            <v>8.3088648106000029E-2</v>
          </cell>
          <cell r="F77">
            <v>5.5685000000000005E-2</v>
          </cell>
          <cell r="AC77">
            <v>44</v>
          </cell>
          <cell r="AD77">
            <v>43084</v>
          </cell>
          <cell r="AE77">
            <v>133262620.27878092</v>
          </cell>
          <cell r="AF77" t="str">
            <v>operaciones conexas deuda int</v>
          </cell>
        </row>
        <row r="78">
          <cell r="A78">
            <v>2017</v>
          </cell>
          <cell r="B78">
            <v>3.9377250000000003E-2</v>
          </cell>
          <cell r="C78">
            <v>7.859409763901537E-3</v>
          </cell>
          <cell r="D78">
            <v>4.7729999999999995E-2</v>
          </cell>
          <cell r="E78">
            <v>8.3088648106000029E-2</v>
          </cell>
          <cell r="F78">
            <v>5.5685000000000005E-2</v>
          </cell>
          <cell r="AC78">
            <v>44</v>
          </cell>
          <cell r="AD78">
            <v>43449</v>
          </cell>
          <cell r="AE78">
            <v>153252013.32059804</v>
          </cell>
          <cell r="AF78" t="str">
            <v>operaciones conexas deuda int</v>
          </cell>
        </row>
        <row r="79">
          <cell r="A79">
            <v>2018</v>
          </cell>
          <cell r="B79">
            <v>3.9377250000000003E-2</v>
          </cell>
          <cell r="C79">
            <v>7.6228296708182874E-3</v>
          </cell>
          <cell r="D79">
            <v>4.7729999999999995E-2</v>
          </cell>
          <cell r="E79">
            <v>8.3088648106000029E-2</v>
          </cell>
          <cell r="F79">
            <v>5.5685000000000005E-2</v>
          </cell>
          <cell r="AC79">
            <v>44</v>
          </cell>
          <cell r="AD79">
            <v>43814</v>
          </cell>
          <cell r="AE79">
            <v>176239815.31868774</v>
          </cell>
          <cell r="AF79" t="str">
            <v>operaciones conexas deuda int</v>
          </cell>
        </row>
        <row r="80">
          <cell r="A80">
            <v>2019</v>
          </cell>
          <cell r="B80">
            <v>3.9377250000000003E-2</v>
          </cell>
          <cell r="C80">
            <v>9.8877939409294235E-3</v>
          </cell>
          <cell r="D80">
            <v>4.7729999999999995E-2</v>
          </cell>
          <cell r="E80">
            <v>8.3088648106000029E-2</v>
          </cell>
          <cell r="F80">
            <v>5.5685000000000005E-2</v>
          </cell>
          <cell r="AC80">
            <v>44</v>
          </cell>
          <cell r="AD80">
            <v>44180</v>
          </cell>
          <cell r="AE80">
            <v>202675787.61649087</v>
          </cell>
          <cell r="AF80" t="str">
            <v>operaciones conexas deuda int</v>
          </cell>
        </row>
        <row r="81">
          <cell r="A81">
            <v>2020</v>
          </cell>
          <cell r="B81">
            <v>3.9377250000000003E-2</v>
          </cell>
          <cell r="C81">
            <v>9.8888925485149937E-3</v>
          </cell>
          <cell r="D81">
            <v>4.7729999999999995E-2</v>
          </cell>
          <cell r="E81">
            <v>8.3088648106000029E-2</v>
          </cell>
          <cell r="F81">
            <v>5.5685000000000005E-2</v>
          </cell>
          <cell r="AC81">
            <v>44</v>
          </cell>
          <cell r="AD81">
            <v>44545</v>
          </cell>
          <cell r="AE81">
            <v>233077155.75896448</v>
          </cell>
          <cell r="AF81" t="str">
            <v>operaciones conexas deuda int</v>
          </cell>
        </row>
        <row r="82">
          <cell r="A82">
            <v>2021</v>
          </cell>
          <cell r="B82">
            <v>3.9377250000000003E-2</v>
          </cell>
          <cell r="C82">
            <v>9.8899805193375379E-3</v>
          </cell>
          <cell r="D82">
            <v>4.7729999999999995E-2</v>
          </cell>
          <cell r="E82">
            <v>8.3088648106000029E-2</v>
          </cell>
          <cell r="F82">
            <v>5.5685000000000005E-2</v>
          </cell>
          <cell r="AC82">
            <v>44</v>
          </cell>
          <cell r="AD82">
            <v>44910</v>
          </cell>
          <cell r="AE82">
            <v>268038729.12280914</v>
          </cell>
          <cell r="AF82" t="str">
            <v>operaciones conexas deuda int</v>
          </cell>
        </row>
        <row r="83">
          <cell r="A83">
            <v>2022</v>
          </cell>
          <cell r="B83">
            <v>3.9377250000000003E-2</v>
          </cell>
          <cell r="C83">
            <v>9.8910579540496535E-3</v>
          </cell>
          <cell r="D83">
            <v>4.7729999999999995E-2</v>
          </cell>
          <cell r="E83">
            <v>8.3088648106000029E-2</v>
          </cell>
          <cell r="F83">
            <v>5.5685000000000005E-2</v>
          </cell>
          <cell r="AC83">
            <v>44</v>
          </cell>
          <cell r="AD83">
            <v>45275</v>
          </cell>
          <cell r="AE83">
            <v>308244538.49123049</v>
          </cell>
          <cell r="AF83">
            <v>0</v>
          </cell>
        </row>
        <row r="84">
          <cell r="A84">
            <v>2023</v>
          </cell>
          <cell r="B84">
            <v>3.9377250000000003E-2</v>
          </cell>
          <cell r="C84">
            <v>9.8921249523973298E-3</v>
          </cell>
          <cell r="D84">
            <v>4.7729999999999995E-2</v>
          </cell>
          <cell r="E84">
            <v>8.3088648106000029E-2</v>
          </cell>
          <cell r="F84">
            <v>5.5685000000000005E-2</v>
          </cell>
          <cell r="AC84">
            <v>44</v>
          </cell>
          <cell r="AD84">
            <v>45641</v>
          </cell>
          <cell r="AE84">
            <v>354481219.26491505</v>
          </cell>
          <cell r="AF84">
            <v>0</v>
          </cell>
        </row>
        <row r="85">
          <cell r="A85">
            <v>2024</v>
          </cell>
          <cell r="B85">
            <v>3.9377250000000003E-2</v>
          </cell>
          <cell r="C85">
            <v>9.8931816132266093E-3</v>
          </cell>
          <cell r="D85">
            <v>4.7729999999999995E-2</v>
          </cell>
          <cell r="E85">
            <v>8.3088648106000029E-2</v>
          </cell>
          <cell r="F85">
            <v>5.5685000000000005E-2</v>
          </cell>
          <cell r="AC85">
            <v>45</v>
          </cell>
          <cell r="AD85">
            <v>40892</v>
          </cell>
          <cell r="AE85">
            <v>78874745.25</v>
          </cell>
          <cell r="AF85" t="str">
            <v>operaciones conexas deuda ext</v>
          </cell>
        </row>
        <row r="86">
          <cell r="A86">
            <v>2025</v>
          </cell>
          <cell r="B86">
            <v>3.9377250000000003E-2</v>
          </cell>
          <cell r="C86">
            <v>1.6120966823884201E-2</v>
          </cell>
          <cell r="D86">
            <v>4.7729999999999995E-2</v>
          </cell>
          <cell r="E86">
            <v>8.0194259539999577E-2</v>
          </cell>
          <cell r="F86">
            <v>7.6100000000000001E-2</v>
          </cell>
          <cell r="AC86">
            <v>45</v>
          </cell>
          <cell r="AD86">
            <v>41258</v>
          </cell>
          <cell r="AE86">
            <v>90705957.037499994</v>
          </cell>
          <cell r="AF86" t="str">
            <v>operaciones conexas deuda ext</v>
          </cell>
        </row>
        <row r="87">
          <cell r="A87">
            <v>2026</v>
          </cell>
          <cell r="B87">
            <v>3.9377250000000003E-2</v>
          </cell>
          <cell r="C87">
            <v>1.6120966823884201E-2</v>
          </cell>
          <cell r="D87">
            <v>4.7729999999999995E-2</v>
          </cell>
          <cell r="E87">
            <v>8.0194259539999577E-2</v>
          </cell>
          <cell r="F87">
            <v>7.6100000000000001E-2</v>
          </cell>
          <cell r="AC87">
            <v>45</v>
          </cell>
          <cell r="AD87">
            <v>41623</v>
          </cell>
          <cell r="AE87">
            <v>104311850.59312499</v>
          </cell>
          <cell r="AF87" t="str">
            <v>operaciones conexas deuda ext</v>
          </cell>
        </row>
        <row r="88">
          <cell r="A88">
            <v>2027</v>
          </cell>
          <cell r="B88">
            <v>3.9377250000000003E-2</v>
          </cell>
          <cell r="C88">
            <v>1.6120966823884201E-2</v>
          </cell>
          <cell r="D88">
            <v>4.7729999999999995E-2</v>
          </cell>
          <cell r="E88">
            <v>8.0194259539999577E-2</v>
          </cell>
          <cell r="F88">
            <v>7.6100000000000001E-2</v>
          </cell>
          <cell r="AC88">
            <v>45</v>
          </cell>
          <cell r="AD88">
            <v>41988</v>
          </cell>
          <cell r="AE88">
            <v>119958628.18209372</v>
          </cell>
          <cell r="AF88" t="str">
            <v>operaciones conexas deuda ext</v>
          </cell>
        </row>
        <row r="89">
          <cell r="A89">
            <v>2028</v>
          </cell>
          <cell r="B89">
            <v>3.9377250000000003E-2</v>
          </cell>
          <cell r="C89">
            <v>1.6120966823884201E-2</v>
          </cell>
          <cell r="D89">
            <v>4.7729999999999995E-2</v>
          </cell>
          <cell r="E89">
            <v>8.0194259539999577E-2</v>
          </cell>
          <cell r="F89">
            <v>7.6100000000000001E-2</v>
          </cell>
          <cell r="AC89">
            <v>45</v>
          </cell>
          <cell r="AD89">
            <v>42353</v>
          </cell>
          <cell r="AE89">
            <v>137952422.40940776</v>
          </cell>
          <cell r="AF89" t="str">
            <v>operaciones conexas deuda ext</v>
          </cell>
        </row>
        <row r="90">
          <cell r="A90">
            <v>2029</v>
          </cell>
          <cell r="B90">
            <v>3.9377250000000003E-2</v>
          </cell>
          <cell r="C90">
            <v>1.6120966823884201E-2</v>
          </cell>
          <cell r="D90">
            <v>4.7729999999999995E-2</v>
          </cell>
          <cell r="E90">
            <v>8.0194259539999577E-2</v>
          </cell>
          <cell r="F90">
            <v>7.6100000000000001E-2</v>
          </cell>
          <cell r="AC90">
            <v>45</v>
          </cell>
          <cell r="AD90">
            <v>42719</v>
          </cell>
          <cell r="AE90">
            <v>158645285.77081892</v>
          </cell>
          <cell r="AF90" t="str">
            <v>operaciones conexas deuda ext</v>
          </cell>
        </row>
        <row r="91">
          <cell r="A91">
            <v>2030</v>
          </cell>
          <cell r="B91">
            <v>3.9377250000000003E-2</v>
          </cell>
          <cell r="C91">
            <v>1.6120966823884201E-2</v>
          </cell>
          <cell r="D91">
            <v>4.7729999999999995E-2</v>
          </cell>
          <cell r="E91">
            <v>8.0194259539999577E-2</v>
          </cell>
          <cell r="F91">
            <v>7.6100000000000001E-2</v>
          </cell>
          <cell r="AC91">
            <v>45</v>
          </cell>
          <cell r="AD91">
            <v>43084</v>
          </cell>
          <cell r="AE91">
            <v>182442078.63644174</v>
          </cell>
          <cell r="AF91" t="str">
            <v>operaciones conexas deuda ext</v>
          </cell>
        </row>
        <row r="92">
          <cell r="A92">
            <v>2031</v>
          </cell>
          <cell r="B92">
            <v>3.9377250000000003E-2</v>
          </cell>
          <cell r="C92">
            <v>1.6120966823884201E-2</v>
          </cell>
          <cell r="D92">
            <v>4.7729999999999995E-2</v>
          </cell>
          <cell r="E92">
            <v>8.0194259539999577E-2</v>
          </cell>
          <cell r="F92">
            <v>7.6100000000000001E-2</v>
          </cell>
          <cell r="AC92">
            <v>45</v>
          </cell>
          <cell r="AD92">
            <v>43449</v>
          </cell>
          <cell r="AE92">
            <v>209808390.43190798</v>
          </cell>
          <cell r="AF92" t="str">
            <v>operaciones conexas deuda ext</v>
          </cell>
        </row>
        <row r="93">
          <cell r="A93">
            <v>2032</v>
          </cell>
          <cell r="B93">
            <v>2.1478500000000001E-2</v>
          </cell>
          <cell r="C93">
            <v>1.6120966823884201E-2</v>
          </cell>
          <cell r="D93">
            <v>0.03</v>
          </cell>
          <cell r="E93">
            <v>6.2402640000000176E-2</v>
          </cell>
          <cell r="F93">
            <v>7.6100000000000001E-2</v>
          </cell>
          <cell r="AC93">
            <v>45</v>
          </cell>
          <cell r="AD93">
            <v>43814</v>
          </cell>
          <cell r="AE93">
            <v>241279648.99669415</v>
          </cell>
          <cell r="AF93" t="str">
            <v>operaciones conexas deuda ext</v>
          </cell>
        </row>
        <row r="94">
          <cell r="A94">
            <v>2033</v>
          </cell>
          <cell r="B94">
            <v>2.1478500000000001E-2</v>
          </cell>
          <cell r="C94">
            <v>1.6120966823884201E-2</v>
          </cell>
          <cell r="D94">
            <v>0.04</v>
          </cell>
          <cell r="E94">
            <v>6.2402640000000176E-2</v>
          </cell>
          <cell r="F94">
            <v>7.6100000000000001E-2</v>
          </cell>
          <cell r="AC94">
            <v>45</v>
          </cell>
          <cell r="AD94">
            <v>44180</v>
          </cell>
          <cell r="AE94">
            <v>277471596.34619826</v>
          </cell>
          <cell r="AF94" t="str">
            <v>operaciones conexas deuda ext</v>
          </cell>
        </row>
        <row r="95">
          <cell r="A95">
            <v>2034</v>
          </cell>
          <cell r="B95">
            <v>2.1478500000000001E-2</v>
          </cell>
          <cell r="C95">
            <v>1.6120966823884201E-2</v>
          </cell>
          <cell r="D95">
            <v>0.04</v>
          </cell>
          <cell r="E95">
            <v>6.2402640000000176E-2</v>
          </cell>
          <cell r="F95">
            <v>7.6100000000000001E-2</v>
          </cell>
          <cell r="AC95">
            <v>45</v>
          </cell>
          <cell r="AD95">
            <v>44545</v>
          </cell>
          <cell r="AE95">
            <v>319092335.79812795</v>
          </cell>
          <cell r="AF95" t="str">
            <v>operaciones conexas deuda ext</v>
          </cell>
        </row>
        <row r="96">
          <cell r="A96">
            <v>2035</v>
          </cell>
          <cell r="B96">
            <v>2.1478500000000001E-2</v>
          </cell>
          <cell r="C96">
            <v>1.6120966823884201E-2</v>
          </cell>
          <cell r="D96">
            <v>0.04</v>
          </cell>
          <cell r="E96">
            <v>6.2402640000000176E-2</v>
          </cell>
          <cell r="F96">
            <v>7.6100000000000001E-2</v>
          </cell>
          <cell r="AC96">
            <v>45</v>
          </cell>
          <cell r="AD96">
            <v>44910</v>
          </cell>
          <cell r="AE96">
            <v>366956186.1678471</v>
          </cell>
          <cell r="AF96" t="str">
            <v>operaciones conexas deuda ext</v>
          </cell>
        </row>
        <row r="97">
          <cell r="A97">
            <v>2036</v>
          </cell>
          <cell r="B97">
            <v>0.04</v>
          </cell>
          <cell r="C97">
            <v>1.6120966823884201E-2</v>
          </cell>
          <cell r="D97">
            <v>0.04</v>
          </cell>
          <cell r="E97">
            <v>6.2402640000000176E-2</v>
          </cell>
          <cell r="F97">
            <v>7.6100000000000001E-2</v>
          </cell>
          <cell r="AC97">
            <v>45</v>
          </cell>
          <cell r="AD97">
            <v>45275</v>
          </cell>
          <cell r="AE97">
            <v>421999614.09302413</v>
          </cell>
          <cell r="AF97">
            <v>0</v>
          </cell>
        </row>
        <row r="98">
          <cell r="A98">
            <v>2037</v>
          </cell>
          <cell r="B98">
            <v>0.04</v>
          </cell>
          <cell r="C98">
            <v>1.6120966823884201E-2</v>
          </cell>
          <cell r="D98">
            <v>0.04</v>
          </cell>
          <cell r="E98">
            <v>6.2402640000000176E-2</v>
          </cell>
          <cell r="F98">
            <v>7.6100000000000001E-2</v>
          </cell>
          <cell r="AC98">
            <v>45</v>
          </cell>
          <cell r="AD98">
            <v>45641</v>
          </cell>
          <cell r="AE98">
            <v>485299556.20697773</v>
          </cell>
          <cell r="AF98">
            <v>0</v>
          </cell>
        </row>
        <row r="99">
          <cell r="A99">
            <v>2038</v>
          </cell>
          <cell r="B99">
            <v>0.04</v>
          </cell>
          <cell r="C99">
            <v>1.6120966823884201E-2</v>
          </cell>
          <cell r="D99">
            <v>0.04</v>
          </cell>
          <cell r="E99">
            <v>6.2402640000000176E-2</v>
          </cell>
          <cell r="F99">
            <v>7.6100000000000001E-2</v>
          </cell>
          <cell r="AC99">
            <v>55</v>
          </cell>
          <cell r="AD99">
            <v>41958</v>
          </cell>
          <cell r="AE99">
            <v>220095000</v>
          </cell>
          <cell r="AF99" t="str">
            <v>costos anuales recurrentes emision bono 2014.</v>
          </cell>
        </row>
        <row r="100">
          <cell r="A100">
            <v>2039</v>
          </cell>
          <cell r="B100">
            <v>0.04</v>
          </cell>
          <cell r="C100">
            <v>1.6120966823884201E-2</v>
          </cell>
          <cell r="D100">
            <v>0.04</v>
          </cell>
          <cell r="E100">
            <v>6.2402640000000176E-2</v>
          </cell>
          <cell r="F100">
            <v>7.6100000000000001E-2</v>
          </cell>
          <cell r="AC100">
            <v>55</v>
          </cell>
          <cell r="AD100">
            <v>42323</v>
          </cell>
          <cell r="AE100">
            <v>226697850</v>
          </cell>
          <cell r="AF100" t="str">
            <v>costos anuales recurrentes emision bono 2014.</v>
          </cell>
        </row>
        <row r="101">
          <cell r="A101">
            <v>2040</v>
          </cell>
          <cell r="B101">
            <v>0.04</v>
          </cell>
          <cell r="C101">
            <v>1.6120966823884201E-2</v>
          </cell>
          <cell r="D101">
            <v>0.04</v>
          </cell>
          <cell r="E101">
            <v>6.2402640000000176E-2</v>
          </cell>
          <cell r="F101">
            <v>7.6100000000000001E-2</v>
          </cell>
          <cell r="AC101">
            <v>55</v>
          </cell>
          <cell r="AD101">
            <v>42689</v>
          </cell>
          <cell r="AE101">
            <v>233498785.5</v>
          </cell>
          <cell r="AF101" t="str">
            <v>costos anuales recurrentes emision bono 2014.</v>
          </cell>
        </row>
        <row r="102">
          <cell r="A102">
            <v>2041</v>
          </cell>
          <cell r="B102">
            <v>0.04</v>
          </cell>
          <cell r="C102">
            <v>1.6120966823884201E-2</v>
          </cell>
          <cell r="D102">
            <v>0.04</v>
          </cell>
          <cell r="E102">
            <v>6.2402640000000176E-2</v>
          </cell>
          <cell r="F102">
            <v>7.6100000000000001E-2</v>
          </cell>
          <cell r="AC102">
            <v>55</v>
          </cell>
          <cell r="AD102">
            <v>43054</v>
          </cell>
          <cell r="AE102">
            <v>240503749.065</v>
          </cell>
          <cell r="AF102" t="str">
            <v>costos anuales recurrentes emision bono 2014.</v>
          </cell>
        </row>
        <row r="103">
          <cell r="A103">
            <v>2042</v>
          </cell>
          <cell r="B103">
            <v>0.04</v>
          </cell>
          <cell r="C103">
            <v>1.6120966823884201E-2</v>
          </cell>
          <cell r="D103">
            <v>0.04</v>
          </cell>
          <cell r="E103">
            <v>6.2402640000000176E-2</v>
          </cell>
          <cell r="F103">
            <v>7.6100000000000001E-2</v>
          </cell>
          <cell r="AC103">
            <v>55</v>
          </cell>
          <cell r="AD103">
            <v>43419</v>
          </cell>
          <cell r="AE103">
            <v>247718861.53694999</v>
          </cell>
          <cell r="AF103" t="str">
            <v>costos anuales recurrentes emision bono 2014.</v>
          </cell>
        </row>
        <row r="104">
          <cell r="AC104">
            <v>55</v>
          </cell>
          <cell r="AD104">
            <v>43784</v>
          </cell>
          <cell r="AE104">
            <v>255150427.38305849</v>
          </cell>
          <cell r="AF104" t="str">
            <v>costos anuales recurrentes emision bono 2014.</v>
          </cell>
        </row>
        <row r="105">
          <cell r="AC105">
            <v>55</v>
          </cell>
          <cell r="AD105">
            <v>44150</v>
          </cell>
          <cell r="AE105">
            <v>262804940.20455024</v>
          </cell>
          <cell r="AF105" t="str">
            <v>costos anuales recurrentes emision bono 2014.</v>
          </cell>
        </row>
        <row r="106">
          <cell r="AC106">
            <v>55</v>
          </cell>
          <cell r="AD106">
            <v>44515</v>
          </cell>
          <cell r="AE106">
            <v>270689088.41068673</v>
          </cell>
          <cell r="AF106" t="str">
            <v>costos anuales recurrentes emision bono 2014.</v>
          </cell>
        </row>
        <row r="107">
          <cell r="AC107">
            <v>55</v>
          </cell>
          <cell r="AD107">
            <v>44880</v>
          </cell>
          <cell r="AE107">
            <v>278809761.06300735</v>
          </cell>
          <cell r="AF107" t="str">
            <v>costos anuales recurrentes emision bono 2014.</v>
          </cell>
        </row>
        <row r="108">
          <cell r="AC108">
            <v>55</v>
          </cell>
          <cell r="AD108">
            <v>45245</v>
          </cell>
          <cell r="AE108">
            <v>287174053.89489758</v>
          </cell>
          <cell r="AF108" t="str">
            <v>costos anuales recurrentes emision bono 2014.</v>
          </cell>
        </row>
        <row r="109">
          <cell r="AC109">
            <v>55</v>
          </cell>
          <cell r="AD109">
            <v>45611</v>
          </cell>
          <cell r="AE109">
            <v>295789275.5117445</v>
          </cell>
          <cell r="AF109" t="str">
            <v>costos anuales recurrentes emision bono 2014.</v>
          </cell>
        </row>
        <row r="110">
          <cell r="AC110">
            <v>55</v>
          </cell>
          <cell r="AD110">
            <v>45976</v>
          </cell>
          <cell r="AE110">
            <v>304662953.77709687</v>
          </cell>
          <cell r="AF110" t="str">
            <v>costos anuales recurrentes emision bono 2014.</v>
          </cell>
        </row>
        <row r="111">
          <cell r="AC111">
            <v>55</v>
          </cell>
          <cell r="AD111">
            <v>46341</v>
          </cell>
          <cell r="AE111">
            <v>313802842.39040977</v>
          </cell>
          <cell r="AF111" t="str">
            <v>costos anuales recurrentes emision bono 2014.</v>
          </cell>
        </row>
        <row r="112">
          <cell r="AC112">
            <v>55</v>
          </cell>
          <cell r="AD112">
            <v>46706</v>
          </cell>
          <cell r="AE112">
            <v>323216927.66212207</v>
          </cell>
          <cell r="AF112" t="str">
            <v>costos anuales recurrentes emision bono 2014.</v>
          </cell>
        </row>
        <row r="113">
          <cell r="AC113">
            <v>55</v>
          </cell>
          <cell r="AD113">
            <v>47072</v>
          </cell>
          <cell r="AE113">
            <v>332913435.49198574</v>
          </cell>
          <cell r="AF113" t="str">
            <v>costos anuales recurrentes emision bono 2014.</v>
          </cell>
        </row>
        <row r="114">
          <cell r="AC114">
            <v>55</v>
          </cell>
          <cell r="AD114">
            <v>47437</v>
          </cell>
          <cell r="AE114">
            <v>342900838.55674529</v>
          </cell>
          <cell r="AF114" t="str">
            <v>costos anuales recurrentes emision bono 2014.</v>
          </cell>
        </row>
        <row r="115">
          <cell r="AC115">
            <v>55</v>
          </cell>
          <cell r="AD115">
            <v>47802</v>
          </cell>
          <cell r="AE115">
            <v>353187863.71344763</v>
          </cell>
          <cell r="AF115" t="str">
            <v>costos anuales recurrentes emision bono 2014.</v>
          </cell>
        </row>
        <row r="116">
          <cell r="AC116">
            <v>55</v>
          </cell>
          <cell r="AD116">
            <v>48167</v>
          </cell>
          <cell r="AE116">
            <v>363783499.62485105</v>
          </cell>
          <cell r="AF116" t="str">
            <v>costos anuales recurrentes emision bono 2014.</v>
          </cell>
        </row>
        <row r="117">
          <cell r="AC117">
            <v>55</v>
          </cell>
          <cell r="AD117">
            <v>48533</v>
          </cell>
          <cell r="AE117">
            <v>374697004.61359662</v>
          </cell>
          <cell r="AF117" t="str">
            <v>costos anuales recurrentes emision bono 2014.</v>
          </cell>
        </row>
        <row r="118">
          <cell r="AC118">
            <v>55</v>
          </cell>
          <cell r="AD118">
            <v>48898</v>
          </cell>
          <cell r="AE118">
            <v>385937914.7520045</v>
          </cell>
          <cell r="AF118" t="str">
            <v>costos anuales recurrentes emision bono 2014.</v>
          </cell>
        </row>
        <row r="119">
          <cell r="AC119">
            <v>56</v>
          </cell>
          <cell r="AD119">
            <v>41593</v>
          </cell>
          <cell r="AE119">
            <v>13509516667</v>
          </cell>
          <cell r="AF119" t="str">
            <v>Prima por recompra de bonos y gastos emisión.</v>
          </cell>
        </row>
        <row r="120">
          <cell r="AC120">
            <v>32</v>
          </cell>
          <cell r="AD120">
            <v>40685</v>
          </cell>
          <cell r="AE120">
            <v>1250000</v>
          </cell>
          <cell r="AF120" t="str">
            <v>comisión compromiso AFD/2014</v>
          </cell>
        </row>
        <row r="121">
          <cell r="AC121">
            <v>32</v>
          </cell>
          <cell r="AD121">
            <v>40816</v>
          </cell>
          <cell r="AE121">
            <v>271239.77048454381</v>
          </cell>
          <cell r="AF121" t="str">
            <v>comisión compromiso AFD/2014</v>
          </cell>
        </row>
        <row r="122">
          <cell r="AC122">
            <v>32</v>
          </cell>
          <cell r="AD122">
            <v>40999</v>
          </cell>
          <cell r="AE122">
            <v>237892.05002624859</v>
          </cell>
          <cell r="AF122" t="str">
            <v>comisión compromiso AFD/2014</v>
          </cell>
        </row>
        <row r="123">
          <cell r="AC123">
            <v>32</v>
          </cell>
          <cell r="AD123">
            <v>41182</v>
          </cell>
          <cell r="AE123">
            <v>247560.35153936627</v>
          </cell>
          <cell r="AF123" t="str">
            <v>comisión compromiso AFD/2014</v>
          </cell>
        </row>
        <row r="124">
          <cell r="AC124">
            <v>32</v>
          </cell>
          <cell r="AD124">
            <v>41364</v>
          </cell>
          <cell r="AE124">
            <v>246205.87988844956</v>
          </cell>
          <cell r="AF124" t="str">
            <v>comisión compromiso AFD/2014</v>
          </cell>
        </row>
        <row r="125">
          <cell r="AC125">
            <v>32</v>
          </cell>
          <cell r="AD125">
            <v>41547</v>
          </cell>
          <cell r="AE125">
            <v>238199.27016543364</v>
          </cell>
          <cell r="AF125" t="str">
            <v>comisión compromiso AFD/2014</v>
          </cell>
        </row>
        <row r="126">
          <cell r="AC126">
            <v>32</v>
          </cell>
          <cell r="AD126">
            <v>41729</v>
          </cell>
          <cell r="AE126">
            <v>124941.24826380005</v>
          </cell>
          <cell r="AF126" t="str">
            <v>comisión compromiso AFD/2014</v>
          </cell>
        </row>
        <row r="127">
          <cell r="AC127">
            <v>32</v>
          </cell>
          <cell r="AD127">
            <v>41912</v>
          </cell>
          <cell r="AE127">
            <v>87956.721864730585</v>
          </cell>
          <cell r="AF127" t="str">
            <v>comisión compromiso AFD/2014</v>
          </cell>
        </row>
        <row r="128">
          <cell r="AC128">
            <v>32</v>
          </cell>
          <cell r="AD128">
            <v>42094</v>
          </cell>
          <cell r="AE128">
            <v>0</v>
          </cell>
          <cell r="AF128" t="str">
            <v>comisión compromiso AFD/2014</v>
          </cell>
        </row>
        <row r="129">
          <cell r="AC129">
            <v>52</v>
          </cell>
          <cell r="AD129">
            <v>41810</v>
          </cell>
          <cell r="AE129">
            <v>905516667</v>
          </cell>
          <cell r="AF129" t="str">
            <v>Gastos emisión Bonos14</v>
          </cell>
        </row>
        <row r="130">
          <cell r="AC130">
            <v>53</v>
          </cell>
          <cell r="AD130">
            <v>41958</v>
          </cell>
          <cell r="AE130">
            <v>220095000</v>
          </cell>
          <cell r="AF130" t="str">
            <v>costos anuales recurrentes emision bono 2014.</v>
          </cell>
        </row>
        <row r="131">
          <cell r="AC131">
            <v>53</v>
          </cell>
          <cell r="AD131">
            <v>42323</v>
          </cell>
          <cell r="AE131">
            <v>226697850</v>
          </cell>
          <cell r="AF131" t="str">
            <v>costos anuales recurrentes emision bono 2014.</v>
          </cell>
        </row>
        <row r="132">
          <cell r="AC132">
            <v>53</v>
          </cell>
          <cell r="AD132">
            <v>42689</v>
          </cell>
          <cell r="AE132">
            <v>233498785.5</v>
          </cell>
          <cell r="AF132" t="str">
            <v>costos anuales recurrentes emision bono 2014.</v>
          </cell>
        </row>
        <row r="133">
          <cell r="AC133">
            <v>53</v>
          </cell>
          <cell r="AD133">
            <v>43054</v>
          </cell>
          <cell r="AE133">
            <v>240503749.065</v>
          </cell>
          <cell r="AF133" t="str">
            <v>costos anuales recurrentes emision bono 2014.</v>
          </cell>
        </row>
        <row r="134">
          <cell r="AC134">
            <v>53</v>
          </cell>
          <cell r="AD134">
            <v>43419</v>
          </cell>
          <cell r="AE134">
            <v>247718861.53694999</v>
          </cell>
          <cell r="AF134" t="str">
            <v>costos anuales recurrentes emision bono 2014.</v>
          </cell>
        </row>
        <row r="135">
          <cell r="AC135">
            <v>53</v>
          </cell>
          <cell r="AD135">
            <v>43784</v>
          </cell>
          <cell r="AE135">
            <v>255150427.38305849</v>
          </cell>
          <cell r="AF135" t="str">
            <v>costos anuales recurrentes emision bono 2014.</v>
          </cell>
        </row>
        <row r="136">
          <cell r="AC136">
            <v>53</v>
          </cell>
          <cell r="AD136">
            <v>44150</v>
          </cell>
          <cell r="AE136">
            <v>262804940.20455024</v>
          </cell>
          <cell r="AF136" t="str">
            <v>costos anuales recurrentes emision bono 2014.</v>
          </cell>
        </row>
        <row r="137">
          <cell r="AC137">
            <v>53</v>
          </cell>
          <cell r="AD137">
            <v>44515</v>
          </cell>
          <cell r="AE137">
            <v>270689088.41068673</v>
          </cell>
          <cell r="AF137" t="str">
            <v>costos anuales recurrentes emision bono 2014.</v>
          </cell>
        </row>
        <row r="138">
          <cell r="AC138">
            <v>53</v>
          </cell>
          <cell r="AD138">
            <v>44880</v>
          </cell>
          <cell r="AE138">
            <v>278809761.06300735</v>
          </cell>
          <cell r="AF138" t="str">
            <v>costos anuales recurrentes emision bono 2014.</v>
          </cell>
        </row>
        <row r="139">
          <cell r="AC139">
            <v>53</v>
          </cell>
          <cell r="AD139">
            <v>45245</v>
          </cell>
          <cell r="AE139">
            <v>287174053.89489758</v>
          </cell>
          <cell r="AF139" t="str">
            <v>costos anuales recurrentes emision bono 2014.</v>
          </cell>
        </row>
        <row r="140">
          <cell r="AC140">
            <v>53</v>
          </cell>
          <cell r="AD140">
            <v>45611</v>
          </cell>
          <cell r="AE140">
            <v>295789275.5117445</v>
          </cell>
          <cell r="AF140" t="str">
            <v>costos anuales recurrentes emision bono 2014.</v>
          </cell>
        </row>
        <row r="141">
          <cell r="AC141">
            <v>53</v>
          </cell>
          <cell r="AD141">
            <v>45976</v>
          </cell>
          <cell r="AE141">
            <v>304662953.77709687</v>
          </cell>
          <cell r="AF141" t="str">
            <v>costos anuales recurrentes emision bono 2014.</v>
          </cell>
        </row>
        <row r="142">
          <cell r="AC142">
            <v>53</v>
          </cell>
          <cell r="AD142">
            <v>46341</v>
          </cell>
          <cell r="AE142">
            <v>313802842.39040977</v>
          </cell>
          <cell r="AF142" t="str">
            <v>costos anuales recurrentes emision bono 2014.</v>
          </cell>
        </row>
        <row r="143">
          <cell r="AC143">
            <v>53</v>
          </cell>
          <cell r="AD143">
            <v>46706</v>
          </cell>
          <cell r="AE143">
            <v>323216927.66212207</v>
          </cell>
          <cell r="AF143" t="str">
            <v>costos anuales recurrentes emision bono 2014.</v>
          </cell>
        </row>
        <row r="144">
          <cell r="AC144">
            <v>53</v>
          </cell>
          <cell r="AD144">
            <v>47072</v>
          </cell>
          <cell r="AE144">
            <v>332913435.49198574</v>
          </cell>
          <cell r="AF144" t="str">
            <v>costos anuales recurrentes emision bono 2014.</v>
          </cell>
        </row>
        <row r="145">
          <cell r="AC145">
            <v>53</v>
          </cell>
          <cell r="AD145">
            <v>47437</v>
          </cell>
          <cell r="AE145">
            <v>342900838.55674529</v>
          </cell>
          <cell r="AF145" t="str">
            <v>costos anuales recurrentes emision bono 2014.</v>
          </cell>
        </row>
        <row r="146">
          <cell r="AC146">
            <v>53</v>
          </cell>
          <cell r="AD146">
            <v>47802</v>
          </cell>
          <cell r="AE146">
            <v>353187863.71344763</v>
          </cell>
          <cell r="AF146" t="str">
            <v>costos anuales recurrentes emision bono 2014.</v>
          </cell>
        </row>
        <row r="147">
          <cell r="AC147">
            <v>53</v>
          </cell>
          <cell r="AD147">
            <v>48167</v>
          </cell>
          <cell r="AE147">
            <v>363783499.62485105</v>
          </cell>
          <cell r="AF147" t="str">
            <v>costos anuales recurrentes emision bono 2014.</v>
          </cell>
        </row>
        <row r="148">
          <cell r="AC148">
            <v>53</v>
          </cell>
          <cell r="AD148">
            <v>48533</v>
          </cell>
          <cell r="AE148">
            <v>374697004.61359662</v>
          </cell>
          <cell r="AF148" t="str">
            <v>costos anuales recurrentes emision bono 2014.</v>
          </cell>
        </row>
        <row r="149">
          <cell r="AC149">
            <v>53</v>
          </cell>
          <cell r="AD149">
            <v>48898</v>
          </cell>
          <cell r="AE149">
            <v>385937914.7520045</v>
          </cell>
          <cell r="AF149" t="str">
            <v>costos anuales recurrentes emision bono 2014.</v>
          </cell>
        </row>
        <row r="150">
          <cell r="AC150">
            <v>0</v>
          </cell>
          <cell r="AD150">
            <v>0</v>
          </cell>
          <cell r="AE150">
            <v>0</v>
          </cell>
          <cell r="AF150">
            <v>0</v>
          </cell>
        </row>
        <row r="151">
          <cell r="AC151">
            <v>0</v>
          </cell>
          <cell r="AD151">
            <v>0</v>
          </cell>
          <cell r="AE151">
            <v>0</v>
          </cell>
          <cell r="AF151">
            <v>0</v>
          </cell>
        </row>
        <row r="152">
          <cell r="AC152">
            <v>0</v>
          </cell>
          <cell r="AD152">
            <v>0</v>
          </cell>
          <cell r="AE152">
            <v>0</v>
          </cell>
          <cell r="AF152">
            <v>0</v>
          </cell>
        </row>
        <row r="153">
          <cell r="AC153">
            <v>0</v>
          </cell>
          <cell r="AD153">
            <v>0</v>
          </cell>
          <cell r="AE153">
            <v>0</v>
          </cell>
          <cell r="AF153">
            <v>0</v>
          </cell>
        </row>
        <row r="154">
          <cell r="AC154">
            <v>0</v>
          </cell>
          <cell r="AD154">
            <v>0</v>
          </cell>
          <cell r="AE154">
            <v>0</v>
          </cell>
          <cell r="AF154">
            <v>0</v>
          </cell>
        </row>
        <row r="155">
          <cell r="AC155">
            <v>0</v>
          </cell>
          <cell r="AD155">
            <v>0</v>
          </cell>
          <cell r="AE155">
            <v>0</v>
          </cell>
          <cell r="AF155">
            <v>0</v>
          </cell>
        </row>
        <row r="156">
          <cell r="AC156">
            <v>0</v>
          </cell>
          <cell r="AD156">
            <v>0</v>
          </cell>
          <cell r="AE156">
            <v>0</v>
          </cell>
          <cell r="AF156">
            <v>0</v>
          </cell>
        </row>
        <row r="157">
          <cell r="AC157">
            <v>0</v>
          </cell>
          <cell r="AD157">
            <v>0</v>
          </cell>
          <cell r="AE157">
            <v>0</v>
          </cell>
          <cell r="AF157">
            <v>0</v>
          </cell>
        </row>
        <row r="158">
          <cell r="AC158">
            <v>0</v>
          </cell>
          <cell r="AD158">
            <v>0</v>
          </cell>
          <cell r="AE158">
            <v>0</v>
          </cell>
          <cell r="AF158">
            <v>0</v>
          </cell>
        </row>
        <row r="159">
          <cell r="AC159">
            <v>0</v>
          </cell>
          <cell r="AD159">
            <v>0</v>
          </cell>
          <cell r="AE159">
            <v>0</v>
          </cell>
          <cell r="AF159">
            <v>0</v>
          </cell>
        </row>
        <row r="160">
          <cell r="AC160">
            <v>0</v>
          </cell>
          <cell r="AD160">
            <v>0</v>
          </cell>
          <cell r="AE160">
            <v>0</v>
          </cell>
          <cell r="AF160">
            <v>0</v>
          </cell>
        </row>
        <row r="161">
          <cell r="AC161">
            <v>0</v>
          </cell>
          <cell r="AD161">
            <v>0</v>
          </cell>
          <cell r="AE161">
            <v>0</v>
          </cell>
          <cell r="AF161">
            <v>0</v>
          </cell>
        </row>
        <row r="162">
          <cell r="AC162">
            <v>0</v>
          </cell>
          <cell r="AD162">
            <v>0</v>
          </cell>
          <cell r="AE162">
            <v>0</v>
          </cell>
          <cell r="AF162">
            <v>0</v>
          </cell>
        </row>
        <row r="163">
          <cell r="AC163">
            <v>0</v>
          </cell>
          <cell r="AD163">
            <v>0</v>
          </cell>
          <cell r="AE163">
            <v>0</v>
          </cell>
          <cell r="AF163">
            <v>0</v>
          </cell>
        </row>
        <row r="164">
          <cell r="AC164">
            <v>0</v>
          </cell>
          <cell r="AD164">
            <v>0</v>
          </cell>
          <cell r="AE164">
            <v>0</v>
          </cell>
          <cell r="AF164">
            <v>0</v>
          </cell>
        </row>
        <row r="165">
          <cell r="AC165">
            <v>0</v>
          </cell>
          <cell r="AD165">
            <v>0</v>
          </cell>
          <cell r="AE165">
            <v>0</v>
          </cell>
          <cell r="AF165">
            <v>0</v>
          </cell>
        </row>
        <row r="166">
          <cell r="AC166">
            <v>0</v>
          </cell>
          <cell r="AD166">
            <v>0</v>
          </cell>
          <cell r="AE166">
            <v>0</v>
          </cell>
          <cell r="AF166">
            <v>0</v>
          </cell>
        </row>
        <row r="167">
          <cell r="AC167">
            <v>0</v>
          </cell>
          <cell r="AD167">
            <v>0</v>
          </cell>
          <cell r="AE167">
            <v>0</v>
          </cell>
          <cell r="AF167">
            <v>0</v>
          </cell>
        </row>
        <row r="168">
          <cell r="AC168">
            <v>0</v>
          </cell>
          <cell r="AD168">
            <v>0</v>
          </cell>
          <cell r="AE168">
            <v>0</v>
          </cell>
          <cell r="AF168">
            <v>0</v>
          </cell>
        </row>
        <row r="169">
          <cell r="AC169">
            <v>0</v>
          </cell>
          <cell r="AD169">
            <v>0</v>
          </cell>
          <cell r="AE169">
            <v>0</v>
          </cell>
          <cell r="AF169">
            <v>0</v>
          </cell>
        </row>
        <row r="170">
          <cell r="AC170">
            <v>0</v>
          </cell>
          <cell r="AD170">
            <v>0</v>
          </cell>
          <cell r="AE170">
            <v>0</v>
          </cell>
          <cell r="AF170">
            <v>0</v>
          </cell>
        </row>
        <row r="171">
          <cell r="AC171">
            <v>0</v>
          </cell>
          <cell r="AD171">
            <v>0</v>
          </cell>
          <cell r="AE171">
            <v>0</v>
          </cell>
          <cell r="AF171">
            <v>0</v>
          </cell>
        </row>
        <row r="172">
          <cell r="AC172">
            <v>0</v>
          </cell>
          <cell r="AD172">
            <v>0</v>
          </cell>
          <cell r="AE172">
            <v>0</v>
          </cell>
          <cell r="AF172">
            <v>0</v>
          </cell>
        </row>
        <row r="173">
          <cell r="AC173">
            <v>0</v>
          </cell>
          <cell r="AD173">
            <v>0</v>
          </cell>
          <cell r="AE173">
            <v>0</v>
          </cell>
          <cell r="AF173">
            <v>0</v>
          </cell>
        </row>
        <row r="174">
          <cell r="AC174">
            <v>0</v>
          </cell>
          <cell r="AD174">
            <v>0</v>
          </cell>
          <cell r="AE174">
            <v>0</v>
          </cell>
          <cell r="AF174">
            <v>0</v>
          </cell>
        </row>
        <row r="175">
          <cell r="AC175">
            <v>0</v>
          </cell>
          <cell r="AD175">
            <v>0</v>
          </cell>
          <cell r="AE175">
            <v>0</v>
          </cell>
          <cell r="AF175">
            <v>0</v>
          </cell>
        </row>
        <row r="176">
          <cell r="AC176">
            <v>0</v>
          </cell>
          <cell r="AD176">
            <v>0</v>
          </cell>
          <cell r="AE176">
            <v>0</v>
          </cell>
          <cell r="AF176">
            <v>0</v>
          </cell>
        </row>
        <row r="177">
          <cell r="AC177">
            <v>0</v>
          </cell>
          <cell r="AD177">
            <v>0</v>
          </cell>
          <cell r="AE177">
            <v>0</v>
          </cell>
          <cell r="AF177">
            <v>0</v>
          </cell>
        </row>
        <row r="178">
          <cell r="AC178">
            <v>0</v>
          </cell>
          <cell r="AD178">
            <v>0</v>
          </cell>
          <cell r="AE178">
            <v>0</v>
          </cell>
          <cell r="AF178">
            <v>0</v>
          </cell>
        </row>
        <row r="179">
          <cell r="AC179">
            <v>0</v>
          </cell>
          <cell r="AD179">
            <v>0</v>
          </cell>
          <cell r="AE179">
            <v>0</v>
          </cell>
          <cell r="AF179">
            <v>0</v>
          </cell>
        </row>
        <row r="180">
          <cell r="AC180">
            <v>0</v>
          </cell>
          <cell r="AD180">
            <v>0</v>
          </cell>
          <cell r="AE180">
            <v>0</v>
          </cell>
          <cell r="AF180">
            <v>0</v>
          </cell>
        </row>
        <row r="181">
          <cell r="AC181">
            <v>0</v>
          </cell>
          <cell r="AD181">
            <v>0</v>
          </cell>
          <cell r="AE181">
            <v>0</v>
          </cell>
          <cell r="AF181">
            <v>0</v>
          </cell>
        </row>
        <row r="182">
          <cell r="AC182">
            <v>0</v>
          </cell>
          <cell r="AD182">
            <v>0</v>
          </cell>
          <cell r="AE182">
            <v>0</v>
          </cell>
          <cell r="AF182">
            <v>0</v>
          </cell>
        </row>
        <row r="183">
          <cell r="AC183">
            <v>0</v>
          </cell>
          <cell r="AD183">
            <v>0</v>
          </cell>
          <cell r="AE183">
            <v>0</v>
          </cell>
          <cell r="AF183">
            <v>0</v>
          </cell>
        </row>
        <row r="184">
          <cell r="AC184">
            <v>0</v>
          </cell>
          <cell r="AD184">
            <v>0</v>
          </cell>
          <cell r="AE184">
            <v>0</v>
          </cell>
          <cell r="AF184">
            <v>0</v>
          </cell>
        </row>
        <row r="185">
          <cell r="AC185">
            <v>0</v>
          </cell>
          <cell r="AD185">
            <v>0</v>
          </cell>
          <cell r="AE185">
            <v>0</v>
          </cell>
          <cell r="AF185">
            <v>0</v>
          </cell>
        </row>
        <row r="186">
          <cell r="AC186">
            <v>0</v>
          </cell>
          <cell r="AD186">
            <v>0</v>
          </cell>
          <cell r="AE186">
            <v>0</v>
          </cell>
          <cell r="AF186">
            <v>0</v>
          </cell>
        </row>
        <row r="187">
          <cell r="AC187">
            <v>0</v>
          </cell>
          <cell r="AD187">
            <v>0</v>
          </cell>
          <cell r="AE187">
            <v>0</v>
          </cell>
          <cell r="AF187">
            <v>0</v>
          </cell>
        </row>
        <row r="188">
          <cell r="AC188">
            <v>0</v>
          </cell>
          <cell r="AD188">
            <v>0</v>
          </cell>
          <cell r="AE188">
            <v>0</v>
          </cell>
          <cell r="AF188">
            <v>0</v>
          </cell>
        </row>
        <row r="189">
          <cell r="AC189">
            <v>0</v>
          </cell>
          <cell r="AD189">
            <v>0</v>
          </cell>
          <cell r="AE189">
            <v>0</v>
          </cell>
          <cell r="AF189">
            <v>0</v>
          </cell>
        </row>
        <row r="190">
          <cell r="AC190">
            <v>0</v>
          </cell>
          <cell r="AD190">
            <v>0</v>
          </cell>
          <cell r="AE190">
            <v>0</v>
          </cell>
          <cell r="AF190">
            <v>0</v>
          </cell>
        </row>
        <row r="191">
          <cell r="AC191">
            <v>0</v>
          </cell>
          <cell r="AD191">
            <v>0</v>
          </cell>
          <cell r="AE191">
            <v>0</v>
          </cell>
          <cell r="AF191">
            <v>0</v>
          </cell>
        </row>
        <row r="192">
          <cell r="AC192">
            <v>0</v>
          </cell>
          <cell r="AD192">
            <v>0</v>
          </cell>
          <cell r="AE192">
            <v>0</v>
          </cell>
          <cell r="AF192">
            <v>0</v>
          </cell>
        </row>
        <row r="193">
          <cell r="AC193">
            <v>0</v>
          </cell>
          <cell r="AD193">
            <v>0</v>
          </cell>
          <cell r="AE193">
            <v>0</v>
          </cell>
          <cell r="AF193">
            <v>0</v>
          </cell>
        </row>
        <row r="194">
          <cell r="AC194">
            <v>0</v>
          </cell>
          <cell r="AD194">
            <v>0</v>
          </cell>
          <cell r="AE194">
            <v>0</v>
          </cell>
          <cell r="AF194">
            <v>0</v>
          </cell>
        </row>
        <row r="195">
          <cell r="AC195">
            <v>0</v>
          </cell>
          <cell r="AD195">
            <v>0</v>
          </cell>
          <cell r="AE195">
            <v>0</v>
          </cell>
          <cell r="AF195">
            <v>0</v>
          </cell>
        </row>
        <row r="196">
          <cell r="AC196">
            <v>0</v>
          </cell>
          <cell r="AD196">
            <v>0</v>
          </cell>
          <cell r="AE196">
            <v>0</v>
          </cell>
          <cell r="AF196">
            <v>0</v>
          </cell>
        </row>
        <row r="197">
          <cell r="AC197">
            <v>0</v>
          </cell>
          <cell r="AD197">
            <v>0</v>
          </cell>
          <cell r="AE197">
            <v>0</v>
          </cell>
          <cell r="AF197">
            <v>0</v>
          </cell>
        </row>
        <row r="198">
          <cell r="AC198">
            <v>0</v>
          </cell>
          <cell r="AD198">
            <v>0</v>
          </cell>
          <cell r="AE198">
            <v>0</v>
          </cell>
          <cell r="AF198">
            <v>0</v>
          </cell>
        </row>
        <row r="199">
          <cell r="AC199">
            <v>0</v>
          </cell>
          <cell r="AD199">
            <v>0</v>
          </cell>
          <cell r="AE199">
            <v>0</v>
          </cell>
          <cell r="AF199">
            <v>0</v>
          </cell>
        </row>
        <row r="200">
          <cell r="AC200">
            <v>0</v>
          </cell>
          <cell r="AD200">
            <v>0</v>
          </cell>
          <cell r="AE200">
            <v>0</v>
          </cell>
          <cell r="AF200">
            <v>0</v>
          </cell>
        </row>
        <row r="201">
          <cell r="AC201">
            <v>0</v>
          </cell>
          <cell r="AD201">
            <v>0</v>
          </cell>
          <cell r="AE201">
            <v>0</v>
          </cell>
          <cell r="AF201">
            <v>0</v>
          </cell>
        </row>
        <row r="202">
          <cell r="AC202">
            <v>0</v>
          </cell>
          <cell r="AD202">
            <v>0</v>
          </cell>
          <cell r="AE202">
            <v>0</v>
          </cell>
          <cell r="AF202">
            <v>0</v>
          </cell>
        </row>
        <row r="203">
          <cell r="AC203">
            <v>0</v>
          </cell>
          <cell r="AD203">
            <v>0</v>
          </cell>
          <cell r="AE203">
            <v>0</v>
          </cell>
          <cell r="AF203">
            <v>0</v>
          </cell>
        </row>
        <row r="204">
          <cell r="AC204">
            <v>0</v>
          </cell>
          <cell r="AD204">
            <v>0</v>
          </cell>
          <cell r="AE204">
            <v>0</v>
          </cell>
          <cell r="AF204">
            <v>0</v>
          </cell>
        </row>
        <row r="205">
          <cell r="AC205">
            <v>0</v>
          </cell>
          <cell r="AD205">
            <v>0</v>
          </cell>
          <cell r="AE205">
            <v>0</v>
          </cell>
          <cell r="AF205">
            <v>0</v>
          </cell>
        </row>
        <row r="206">
          <cell r="AC206">
            <v>0</v>
          </cell>
          <cell r="AD206">
            <v>0</v>
          </cell>
          <cell r="AE206">
            <v>0</v>
          </cell>
          <cell r="AF206">
            <v>0</v>
          </cell>
        </row>
        <row r="207">
          <cell r="AC207">
            <v>0</v>
          </cell>
          <cell r="AD207">
            <v>0</v>
          </cell>
          <cell r="AE207">
            <v>0</v>
          </cell>
          <cell r="AF207">
            <v>0</v>
          </cell>
        </row>
        <row r="208">
          <cell r="AC208">
            <v>0</v>
          </cell>
          <cell r="AD208">
            <v>0</v>
          </cell>
          <cell r="AE208">
            <v>0</v>
          </cell>
          <cell r="AF208">
            <v>0</v>
          </cell>
        </row>
        <row r="209">
          <cell r="AC209">
            <v>0</v>
          </cell>
          <cell r="AD209">
            <v>0</v>
          </cell>
          <cell r="AE209">
            <v>0</v>
          </cell>
          <cell r="AF209">
            <v>0</v>
          </cell>
        </row>
        <row r="210">
          <cell r="AC210">
            <v>0</v>
          </cell>
          <cell r="AD210">
            <v>0</v>
          </cell>
          <cell r="AE210">
            <v>0</v>
          </cell>
          <cell r="AF210">
            <v>0</v>
          </cell>
        </row>
        <row r="211">
          <cell r="AC211">
            <v>0</v>
          </cell>
          <cell r="AD211">
            <v>0</v>
          </cell>
          <cell r="AE211">
            <v>0</v>
          </cell>
          <cell r="AF211">
            <v>0</v>
          </cell>
        </row>
        <row r="212">
          <cell r="AC212">
            <v>0</v>
          </cell>
          <cell r="AD212">
            <v>0</v>
          </cell>
          <cell r="AE212">
            <v>0</v>
          </cell>
          <cell r="AF212">
            <v>0</v>
          </cell>
        </row>
        <row r="213">
          <cell r="AC213">
            <v>0</v>
          </cell>
          <cell r="AD213">
            <v>0</v>
          </cell>
          <cell r="AE213">
            <v>0</v>
          </cell>
          <cell r="AF213">
            <v>0</v>
          </cell>
        </row>
        <row r="214">
          <cell r="AC214">
            <v>0</v>
          </cell>
          <cell r="AD214">
            <v>0</v>
          </cell>
          <cell r="AE214">
            <v>0</v>
          </cell>
          <cell r="AF214">
            <v>0</v>
          </cell>
        </row>
        <row r="215">
          <cell r="AC215">
            <v>0</v>
          </cell>
          <cell r="AD215">
            <v>0</v>
          </cell>
          <cell r="AE215">
            <v>0</v>
          </cell>
          <cell r="AF215">
            <v>0</v>
          </cell>
        </row>
        <row r="216">
          <cell r="AC216">
            <v>0</v>
          </cell>
          <cell r="AD216">
            <v>0</v>
          </cell>
          <cell r="AE216">
            <v>0</v>
          </cell>
          <cell r="AF216">
            <v>0</v>
          </cell>
        </row>
        <row r="217">
          <cell r="AC217">
            <v>0</v>
          </cell>
          <cell r="AD217">
            <v>0</v>
          </cell>
          <cell r="AE217">
            <v>0</v>
          </cell>
          <cell r="AF217">
            <v>0</v>
          </cell>
        </row>
        <row r="218">
          <cell r="AC218">
            <v>0</v>
          </cell>
          <cell r="AD218">
            <v>0</v>
          </cell>
          <cell r="AE218">
            <v>0</v>
          </cell>
          <cell r="AF218">
            <v>0</v>
          </cell>
        </row>
        <row r="219">
          <cell r="AC219">
            <v>0</v>
          </cell>
          <cell r="AD219">
            <v>0</v>
          </cell>
          <cell r="AE219">
            <v>0</v>
          </cell>
          <cell r="AF219">
            <v>0</v>
          </cell>
        </row>
        <row r="220">
          <cell r="AC220">
            <v>0</v>
          </cell>
          <cell r="AD220">
            <v>0</v>
          </cell>
          <cell r="AE220">
            <v>0</v>
          </cell>
          <cell r="AF220">
            <v>0</v>
          </cell>
        </row>
        <row r="221">
          <cell r="AC221">
            <v>0</v>
          </cell>
          <cell r="AD221">
            <v>0</v>
          </cell>
          <cell r="AE221">
            <v>0</v>
          </cell>
          <cell r="AF221">
            <v>0</v>
          </cell>
        </row>
        <row r="222">
          <cell r="AC222">
            <v>0</v>
          </cell>
          <cell r="AD222">
            <v>0</v>
          </cell>
          <cell r="AE222">
            <v>0</v>
          </cell>
          <cell r="AF222">
            <v>0</v>
          </cell>
        </row>
        <row r="223">
          <cell r="AC223">
            <v>0</v>
          </cell>
          <cell r="AD223">
            <v>0</v>
          </cell>
          <cell r="AE223">
            <v>0</v>
          </cell>
          <cell r="AF223">
            <v>0</v>
          </cell>
        </row>
        <row r="224">
          <cell r="AC224">
            <v>0</v>
          </cell>
          <cell r="AD224">
            <v>0</v>
          </cell>
          <cell r="AE224">
            <v>0</v>
          </cell>
          <cell r="AF224">
            <v>0</v>
          </cell>
        </row>
        <row r="225">
          <cell r="AC225">
            <v>0</v>
          </cell>
          <cell r="AD225">
            <v>0</v>
          </cell>
          <cell r="AE225">
            <v>0</v>
          </cell>
          <cell r="AF225">
            <v>0</v>
          </cell>
        </row>
        <row r="226">
          <cell r="AC226">
            <v>0</v>
          </cell>
          <cell r="AD226">
            <v>0</v>
          </cell>
          <cell r="AE226">
            <v>0</v>
          </cell>
          <cell r="AF226">
            <v>0</v>
          </cell>
        </row>
        <row r="227">
          <cell r="AC227">
            <v>0</v>
          </cell>
          <cell r="AD227">
            <v>0</v>
          </cell>
          <cell r="AE227">
            <v>0</v>
          </cell>
          <cell r="AF227">
            <v>0</v>
          </cell>
        </row>
        <row r="228">
          <cell r="AC228">
            <v>0</v>
          </cell>
          <cell r="AD228">
            <v>0</v>
          </cell>
          <cell r="AE228">
            <v>0</v>
          </cell>
          <cell r="AF228">
            <v>0</v>
          </cell>
        </row>
        <row r="229">
          <cell r="AC229">
            <v>0</v>
          </cell>
          <cell r="AD229">
            <v>0</v>
          </cell>
          <cell r="AE229">
            <v>0</v>
          </cell>
          <cell r="AF229">
            <v>0</v>
          </cell>
        </row>
        <row r="230">
          <cell r="AC230">
            <v>0</v>
          </cell>
          <cell r="AD230">
            <v>0</v>
          </cell>
          <cell r="AE230">
            <v>0</v>
          </cell>
          <cell r="AF230">
            <v>0</v>
          </cell>
        </row>
        <row r="231">
          <cell r="AC231">
            <v>0</v>
          </cell>
          <cell r="AD231">
            <v>0</v>
          </cell>
          <cell r="AE231">
            <v>0</v>
          </cell>
          <cell r="AF231">
            <v>0</v>
          </cell>
        </row>
        <row r="232">
          <cell r="AC232">
            <v>0</v>
          </cell>
          <cell r="AD232">
            <v>0</v>
          </cell>
          <cell r="AE232">
            <v>0</v>
          </cell>
          <cell r="AF232">
            <v>0</v>
          </cell>
        </row>
        <row r="233">
          <cell r="AC233">
            <v>0</v>
          </cell>
          <cell r="AD233">
            <v>0</v>
          </cell>
          <cell r="AE233">
            <v>0</v>
          </cell>
          <cell r="AF233">
            <v>0</v>
          </cell>
        </row>
        <row r="234">
          <cell r="AC234">
            <v>0</v>
          </cell>
          <cell r="AD234">
            <v>0</v>
          </cell>
          <cell r="AE234">
            <v>0</v>
          </cell>
          <cell r="AF234">
            <v>0</v>
          </cell>
        </row>
        <row r="235">
          <cell r="AC235">
            <v>0</v>
          </cell>
          <cell r="AD235">
            <v>0</v>
          </cell>
          <cell r="AE235">
            <v>0</v>
          </cell>
          <cell r="AF235">
            <v>0</v>
          </cell>
        </row>
        <row r="236">
          <cell r="AC236">
            <v>0</v>
          </cell>
          <cell r="AD236">
            <v>0</v>
          </cell>
          <cell r="AE236">
            <v>0</v>
          </cell>
          <cell r="AF236">
            <v>0</v>
          </cell>
        </row>
        <row r="237">
          <cell r="AC237">
            <v>0</v>
          </cell>
          <cell r="AD237">
            <v>0</v>
          </cell>
          <cell r="AE237">
            <v>0</v>
          </cell>
          <cell r="AF237">
            <v>0</v>
          </cell>
        </row>
        <row r="238">
          <cell r="AC238">
            <v>0</v>
          </cell>
          <cell r="AD238">
            <v>0</v>
          </cell>
          <cell r="AE238">
            <v>0</v>
          </cell>
          <cell r="AF238">
            <v>0</v>
          </cell>
        </row>
        <row r="239">
          <cell r="AC239">
            <v>0</v>
          </cell>
          <cell r="AD239">
            <v>0</v>
          </cell>
          <cell r="AE239">
            <v>0</v>
          </cell>
          <cell r="AF239">
            <v>0</v>
          </cell>
        </row>
        <row r="240">
          <cell r="AC240">
            <v>0</v>
          </cell>
          <cell r="AD240">
            <v>0</v>
          </cell>
          <cell r="AE240">
            <v>0</v>
          </cell>
          <cell r="AF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</row>
        <row r="242">
          <cell r="AC242">
            <v>0</v>
          </cell>
          <cell r="AD242">
            <v>0</v>
          </cell>
          <cell r="AE242">
            <v>0</v>
          </cell>
          <cell r="AF242">
            <v>0</v>
          </cell>
        </row>
        <row r="243">
          <cell r="AC243">
            <v>0</v>
          </cell>
          <cell r="AD243">
            <v>0</v>
          </cell>
          <cell r="AE243">
            <v>0</v>
          </cell>
          <cell r="AF243">
            <v>0</v>
          </cell>
        </row>
        <row r="244">
          <cell r="AC244">
            <v>0</v>
          </cell>
          <cell r="AD244">
            <v>0</v>
          </cell>
          <cell r="AE244">
            <v>0</v>
          </cell>
          <cell r="AF244">
            <v>0</v>
          </cell>
        </row>
        <row r="245">
          <cell r="AC245">
            <v>0</v>
          </cell>
          <cell r="AD245">
            <v>0</v>
          </cell>
          <cell r="AE245">
            <v>0</v>
          </cell>
          <cell r="AF245">
            <v>0</v>
          </cell>
        </row>
        <row r="246">
          <cell r="AC246">
            <v>0</v>
          </cell>
          <cell r="AD246">
            <v>0</v>
          </cell>
          <cell r="AE246">
            <v>0</v>
          </cell>
          <cell r="AF246">
            <v>0</v>
          </cell>
        </row>
        <row r="247">
          <cell r="AC247">
            <v>0</v>
          </cell>
          <cell r="AD247">
            <v>0</v>
          </cell>
          <cell r="AE247">
            <v>0</v>
          </cell>
          <cell r="AF247">
            <v>0</v>
          </cell>
        </row>
        <row r="248">
          <cell r="AC248">
            <v>0</v>
          </cell>
          <cell r="AD248">
            <v>0</v>
          </cell>
          <cell r="AE248">
            <v>0</v>
          </cell>
          <cell r="AF248">
            <v>0</v>
          </cell>
        </row>
        <row r="249">
          <cell r="AC249">
            <v>0</v>
          </cell>
          <cell r="AD249">
            <v>0</v>
          </cell>
          <cell r="AE249">
            <v>0</v>
          </cell>
          <cell r="AF249">
            <v>0</v>
          </cell>
        </row>
        <row r="250">
          <cell r="AC250">
            <v>0</v>
          </cell>
          <cell r="AD250">
            <v>0</v>
          </cell>
          <cell r="AE250">
            <v>0</v>
          </cell>
          <cell r="AF250">
            <v>0</v>
          </cell>
        </row>
        <row r="251">
          <cell r="AC251">
            <v>0</v>
          </cell>
          <cell r="AD251">
            <v>0</v>
          </cell>
          <cell r="AE251">
            <v>0</v>
          </cell>
          <cell r="AF251">
            <v>0</v>
          </cell>
        </row>
        <row r="252">
          <cell r="AC252">
            <v>0</v>
          </cell>
          <cell r="AD252">
            <v>0</v>
          </cell>
          <cell r="AE252">
            <v>0</v>
          </cell>
          <cell r="AF252">
            <v>0</v>
          </cell>
        </row>
        <row r="253">
          <cell r="AC253">
            <v>0</v>
          </cell>
          <cell r="AD253">
            <v>0</v>
          </cell>
          <cell r="AE253">
            <v>0</v>
          </cell>
          <cell r="AF253">
            <v>0</v>
          </cell>
        </row>
        <row r="254">
          <cell r="AC254">
            <v>0</v>
          </cell>
          <cell r="AD254">
            <v>0</v>
          </cell>
          <cell r="AE254">
            <v>0</v>
          </cell>
          <cell r="AF254">
            <v>0</v>
          </cell>
        </row>
        <row r="255">
          <cell r="AC255">
            <v>0</v>
          </cell>
          <cell r="AD255">
            <v>0</v>
          </cell>
          <cell r="AE255">
            <v>0</v>
          </cell>
          <cell r="AF255">
            <v>0</v>
          </cell>
        </row>
        <row r="256">
          <cell r="AC256">
            <v>0</v>
          </cell>
          <cell r="AD256">
            <v>0</v>
          </cell>
          <cell r="AE256">
            <v>0</v>
          </cell>
          <cell r="AF256">
            <v>0</v>
          </cell>
        </row>
        <row r="257">
          <cell r="AC257">
            <v>0</v>
          </cell>
          <cell r="AD257">
            <v>0</v>
          </cell>
          <cell r="AE257">
            <v>0</v>
          </cell>
          <cell r="AF257">
            <v>0</v>
          </cell>
        </row>
        <row r="258">
          <cell r="AC258">
            <v>0</v>
          </cell>
          <cell r="AD258">
            <v>0</v>
          </cell>
          <cell r="AE258">
            <v>0</v>
          </cell>
          <cell r="AF258">
            <v>0</v>
          </cell>
        </row>
        <row r="259">
          <cell r="AC259">
            <v>0</v>
          </cell>
          <cell r="AD259">
            <v>0</v>
          </cell>
          <cell r="AE259">
            <v>0</v>
          </cell>
          <cell r="AF259">
            <v>0</v>
          </cell>
        </row>
        <row r="260">
          <cell r="AC260">
            <v>0</v>
          </cell>
          <cell r="AD260">
            <v>0</v>
          </cell>
          <cell r="AE260">
            <v>0</v>
          </cell>
          <cell r="AF260">
            <v>0</v>
          </cell>
        </row>
        <row r="261">
          <cell r="AC261">
            <v>0</v>
          </cell>
          <cell r="AD261">
            <v>0</v>
          </cell>
          <cell r="AE261">
            <v>0</v>
          </cell>
          <cell r="AF261">
            <v>0</v>
          </cell>
        </row>
        <row r="262">
          <cell r="AC262">
            <v>0</v>
          </cell>
          <cell r="AD262">
            <v>0</v>
          </cell>
          <cell r="AE262">
            <v>0</v>
          </cell>
          <cell r="AF262">
            <v>0</v>
          </cell>
        </row>
        <row r="263">
          <cell r="AC263">
            <v>0</v>
          </cell>
          <cell r="AD263">
            <v>0</v>
          </cell>
          <cell r="AE263">
            <v>0</v>
          </cell>
          <cell r="AF263">
            <v>0</v>
          </cell>
        </row>
        <row r="264">
          <cell r="AC264">
            <v>0</v>
          </cell>
          <cell r="AD264">
            <v>0</v>
          </cell>
          <cell r="AE264">
            <v>0</v>
          </cell>
          <cell r="AF264">
            <v>0</v>
          </cell>
        </row>
        <row r="265">
          <cell r="AC265">
            <v>0</v>
          </cell>
          <cell r="AD265">
            <v>0</v>
          </cell>
          <cell r="AE265">
            <v>0</v>
          </cell>
          <cell r="AF265">
            <v>0</v>
          </cell>
        </row>
        <row r="266">
          <cell r="AC266">
            <v>0</v>
          </cell>
          <cell r="AD266">
            <v>0</v>
          </cell>
          <cell r="AE266">
            <v>0</v>
          </cell>
          <cell r="AF266">
            <v>0</v>
          </cell>
        </row>
        <row r="267">
          <cell r="AC267">
            <v>0</v>
          </cell>
          <cell r="AD267">
            <v>0</v>
          </cell>
          <cell r="AE267">
            <v>0</v>
          </cell>
          <cell r="AF267">
            <v>0</v>
          </cell>
        </row>
        <row r="268">
          <cell r="AC268">
            <v>0</v>
          </cell>
          <cell r="AD268">
            <v>0</v>
          </cell>
          <cell r="AE268">
            <v>0</v>
          </cell>
          <cell r="AF268">
            <v>0</v>
          </cell>
        </row>
        <row r="269">
          <cell r="AC269">
            <v>0</v>
          </cell>
          <cell r="AD269">
            <v>0</v>
          </cell>
          <cell r="AE269">
            <v>0</v>
          </cell>
          <cell r="AF269">
            <v>0</v>
          </cell>
        </row>
        <row r="270">
          <cell r="AC270">
            <v>0</v>
          </cell>
          <cell r="AD270">
            <v>0</v>
          </cell>
          <cell r="AE270">
            <v>0</v>
          </cell>
          <cell r="AF270">
            <v>0</v>
          </cell>
        </row>
        <row r="271">
          <cell r="AC271">
            <v>0</v>
          </cell>
          <cell r="AD271">
            <v>0</v>
          </cell>
          <cell r="AE271">
            <v>0</v>
          </cell>
          <cell r="AF271">
            <v>0</v>
          </cell>
        </row>
        <row r="272">
          <cell r="AC272">
            <v>0</v>
          </cell>
          <cell r="AD272">
            <v>0</v>
          </cell>
          <cell r="AE272">
            <v>0</v>
          </cell>
          <cell r="AF272">
            <v>0</v>
          </cell>
        </row>
        <row r="273">
          <cell r="AC273">
            <v>0</v>
          </cell>
          <cell r="AD273">
            <v>0</v>
          </cell>
          <cell r="AE273">
            <v>0</v>
          </cell>
          <cell r="AF273">
            <v>0</v>
          </cell>
        </row>
        <row r="274">
          <cell r="AC274">
            <v>0</v>
          </cell>
          <cell r="AD274">
            <v>0</v>
          </cell>
          <cell r="AE274">
            <v>0</v>
          </cell>
          <cell r="AF274">
            <v>0</v>
          </cell>
        </row>
        <row r="275">
          <cell r="AC275">
            <v>0</v>
          </cell>
          <cell r="AD275">
            <v>0</v>
          </cell>
          <cell r="AE275">
            <v>0</v>
          </cell>
          <cell r="AF275">
            <v>0</v>
          </cell>
        </row>
        <row r="276">
          <cell r="AC276">
            <v>0</v>
          </cell>
          <cell r="AD276">
            <v>0</v>
          </cell>
          <cell r="AE276">
            <v>0</v>
          </cell>
          <cell r="AF276">
            <v>0</v>
          </cell>
        </row>
        <row r="277">
          <cell r="AC277">
            <v>0</v>
          </cell>
          <cell r="AD277">
            <v>0</v>
          </cell>
          <cell r="AE277">
            <v>0</v>
          </cell>
          <cell r="AF277">
            <v>0</v>
          </cell>
        </row>
        <row r="278">
          <cell r="AC278">
            <v>0</v>
          </cell>
          <cell r="AD278">
            <v>0</v>
          </cell>
          <cell r="AE278">
            <v>0</v>
          </cell>
          <cell r="AF278">
            <v>0</v>
          </cell>
        </row>
        <row r="279">
          <cell r="AC279">
            <v>0</v>
          </cell>
          <cell r="AD279">
            <v>0</v>
          </cell>
          <cell r="AE279">
            <v>0</v>
          </cell>
          <cell r="AF279">
            <v>0</v>
          </cell>
        </row>
        <row r="280">
          <cell r="AC280">
            <v>0</v>
          </cell>
          <cell r="AD280">
            <v>0</v>
          </cell>
          <cell r="AE280">
            <v>0</v>
          </cell>
          <cell r="AF280">
            <v>0</v>
          </cell>
        </row>
        <row r="281">
          <cell r="AC281">
            <v>0</v>
          </cell>
          <cell r="AD281">
            <v>0</v>
          </cell>
          <cell r="AE281">
            <v>0</v>
          </cell>
          <cell r="AF281">
            <v>0</v>
          </cell>
        </row>
        <row r="282">
          <cell r="AC282">
            <v>0</v>
          </cell>
          <cell r="AD282">
            <v>0</v>
          </cell>
          <cell r="AE282">
            <v>0</v>
          </cell>
          <cell r="AF282">
            <v>0</v>
          </cell>
        </row>
        <row r="283">
          <cell r="AC283">
            <v>0</v>
          </cell>
          <cell r="AD283">
            <v>0</v>
          </cell>
          <cell r="AE283">
            <v>0</v>
          </cell>
          <cell r="AF283">
            <v>0</v>
          </cell>
        </row>
        <row r="284">
          <cell r="AC284">
            <v>0</v>
          </cell>
          <cell r="AD284">
            <v>0</v>
          </cell>
          <cell r="AE284">
            <v>0</v>
          </cell>
          <cell r="AF284">
            <v>0</v>
          </cell>
        </row>
        <row r="285">
          <cell r="AC285">
            <v>0</v>
          </cell>
          <cell r="AD285">
            <v>0</v>
          </cell>
          <cell r="AE285">
            <v>0</v>
          </cell>
          <cell r="AF285">
            <v>0</v>
          </cell>
        </row>
        <row r="286">
          <cell r="AC286">
            <v>0</v>
          </cell>
          <cell r="AD286">
            <v>0</v>
          </cell>
          <cell r="AE286">
            <v>0</v>
          </cell>
          <cell r="AF286">
            <v>0</v>
          </cell>
        </row>
        <row r="287">
          <cell r="AC287">
            <v>0</v>
          </cell>
          <cell r="AD287">
            <v>0</v>
          </cell>
          <cell r="AE287">
            <v>0</v>
          </cell>
          <cell r="AF287">
            <v>0</v>
          </cell>
        </row>
        <row r="288">
          <cell r="AC288">
            <v>0</v>
          </cell>
          <cell r="AD288">
            <v>0</v>
          </cell>
          <cell r="AE288">
            <v>0</v>
          </cell>
          <cell r="AF288">
            <v>0</v>
          </cell>
        </row>
      </sheetData>
      <sheetData sheetId="2">
        <row r="7">
          <cell r="C7">
            <v>28960728690</v>
          </cell>
        </row>
        <row r="8">
          <cell r="C8">
            <v>1</v>
          </cell>
        </row>
        <row r="9">
          <cell r="C9">
            <v>41943</v>
          </cell>
        </row>
        <row r="10">
          <cell r="C10">
            <v>1.25</v>
          </cell>
        </row>
        <row r="19">
          <cell r="U19">
            <v>28960728690</v>
          </cell>
        </row>
        <row r="20">
          <cell r="U20">
            <v>21720546517.5</v>
          </cell>
        </row>
        <row r="21">
          <cell r="U21">
            <v>14480364345</v>
          </cell>
        </row>
        <row r="22">
          <cell r="U22">
            <v>7240182172.5</v>
          </cell>
        </row>
        <row r="23">
          <cell r="U23">
            <v>0</v>
          </cell>
        </row>
        <row r="24">
          <cell r="U24" t="str">
            <v/>
          </cell>
        </row>
        <row r="25">
          <cell r="U25" t="str">
            <v/>
          </cell>
        </row>
        <row r="26">
          <cell r="U26" t="str">
            <v/>
          </cell>
        </row>
        <row r="27">
          <cell r="U27" t="str">
            <v/>
          </cell>
        </row>
        <row r="28">
          <cell r="U28" t="str">
            <v/>
          </cell>
        </row>
        <row r="29">
          <cell r="U29" t="str">
            <v/>
          </cell>
        </row>
        <row r="30">
          <cell r="U30" t="str">
            <v/>
          </cell>
        </row>
        <row r="31">
          <cell r="U31" t="str">
            <v/>
          </cell>
        </row>
        <row r="32">
          <cell r="U32" t="str">
            <v/>
          </cell>
        </row>
        <row r="33">
          <cell r="U33" t="str">
            <v/>
          </cell>
        </row>
        <row r="34">
          <cell r="U34" t="str">
            <v/>
          </cell>
        </row>
        <row r="35">
          <cell r="U35" t="str">
            <v/>
          </cell>
        </row>
        <row r="36">
          <cell r="U36" t="str">
            <v/>
          </cell>
        </row>
        <row r="37">
          <cell r="U37" t="str">
            <v/>
          </cell>
        </row>
        <row r="38">
          <cell r="U38" t="str">
            <v/>
          </cell>
        </row>
        <row r="39">
          <cell r="U39" t="str">
            <v/>
          </cell>
        </row>
        <row r="40">
          <cell r="U40" t="str">
            <v/>
          </cell>
        </row>
        <row r="41">
          <cell r="U41" t="str">
            <v/>
          </cell>
        </row>
        <row r="42">
          <cell r="U42" t="str">
            <v/>
          </cell>
        </row>
        <row r="43">
          <cell r="U43" t="str">
            <v/>
          </cell>
        </row>
        <row r="44">
          <cell r="U44" t="str">
            <v/>
          </cell>
        </row>
        <row r="45">
          <cell r="U45" t="str">
            <v/>
          </cell>
        </row>
        <row r="46">
          <cell r="U46" t="str">
            <v/>
          </cell>
        </row>
        <row r="47">
          <cell r="U47" t="str">
            <v/>
          </cell>
        </row>
        <row r="48">
          <cell r="U48" t="str">
            <v/>
          </cell>
        </row>
        <row r="49">
          <cell r="U49" t="str">
            <v/>
          </cell>
        </row>
        <row r="50">
          <cell r="U50" t="str">
            <v/>
          </cell>
        </row>
        <row r="51">
          <cell r="U51" t="str">
            <v/>
          </cell>
        </row>
        <row r="52">
          <cell r="U52" t="str">
            <v/>
          </cell>
        </row>
        <row r="53">
          <cell r="U53" t="str">
            <v/>
          </cell>
        </row>
        <row r="54">
          <cell r="U54" t="str">
            <v/>
          </cell>
        </row>
        <row r="55">
          <cell r="U55" t="str">
            <v/>
          </cell>
        </row>
        <row r="56">
          <cell r="U56" t="str">
            <v/>
          </cell>
        </row>
        <row r="57">
          <cell r="U57" t="str">
            <v/>
          </cell>
        </row>
        <row r="58">
          <cell r="U58" t="str">
            <v/>
          </cell>
        </row>
        <row r="59">
          <cell r="U59" t="str">
            <v/>
          </cell>
        </row>
        <row r="60">
          <cell r="U60" t="str">
            <v/>
          </cell>
        </row>
        <row r="61">
          <cell r="U61" t="str">
            <v/>
          </cell>
        </row>
        <row r="62">
          <cell r="U62" t="str">
            <v/>
          </cell>
        </row>
        <row r="63">
          <cell r="U63" t="str">
            <v/>
          </cell>
        </row>
        <row r="64">
          <cell r="U64" t="str">
            <v/>
          </cell>
        </row>
        <row r="65">
          <cell r="U65" t="str">
            <v/>
          </cell>
        </row>
        <row r="66">
          <cell r="U66" t="str">
            <v/>
          </cell>
        </row>
        <row r="67">
          <cell r="U67" t="str">
            <v/>
          </cell>
        </row>
        <row r="68">
          <cell r="U68" t="str">
            <v/>
          </cell>
        </row>
        <row r="69">
          <cell r="U69" t="str">
            <v/>
          </cell>
        </row>
        <row r="70">
          <cell r="U70" t="str">
            <v/>
          </cell>
        </row>
        <row r="71">
          <cell r="U71" t="str">
            <v/>
          </cell>
        </row>
        <row r="72">
          <cell r="U72" t="str">
            <v/>
          </cell>
        </row>
        <row r="73">
          <cell r="U73" t="str">
            <v/>
          </cell>
        </row>
        <row r="74">
          <cell r="U74" t="str">
            <v/>
          </cell>
        </row>
        <row r="75">
          <cell r="U75" t="str">
            <v/>
          </cell>
        </row>
        <row r="76">
          <cell r="U76" t="str">
            <v/>
          </cell>
        </row>
        <row r="77">
          <cell r="U77" t="str">
            <v/>
          </cell>
        </row>
        <row r="78">
          <cell r="U78" t="str">
            <v/>
          </cell>
        </row>
        <row r="79">
          <cell r="U79" t="str">
            <v/>
          </cell>
        </row>
        <row r="80">
          <cell r="U80" t="str">
            <v/>
          </cell>
        </row>
        <row r="81">
          <cell r="U81" t="str">
            <v/>
          </cell>
        </row>
        <row r="82">
          <cell r="U82" t="str">
            <v/>
          </cell>
        </row>
        <row r="83">
          <cell r="U83" t="str">
            <v/>
          </cell>
        </row>
        <row r="84">
          <cell r="U84" t="str">
            <v/>
          </cell>
        </row>
        <row r="85">
          <cell r="U85" t="str">
            <v/>
          </cell>
        </row>
        <row r="86">
          <cell r="U86" t="str">
            <v/>
          </cell>
        </row>
        <row r="87">
          <cell r="U87" t="str">
            <v/>
          </cell>
        </row>
        <row r="88">
          <cell r="U88" t="str">
            <v/>
          </cell>
        </row>
        <row r="89">
          <cell r="U89" t="str">
            <v/>
          </cell>
        </row>
        <row r="90">
          <cell r="U90" t="str">
            <v/>
          </cell>
        </row>
        <row r="91">
          <cell r="U91" t="str">
            <v/>
          </cell>
        </row>
        <row r="92">
          <cell r="U92" t="str">
            <v/>
          </cell>
        </row>
        <row r="93">
          <cell r="U93" t="str">
            <v/>
          </cell>
        </row>
        <row r="94">
          <cell r="U94" t="str">
            <v/>
          </cell>
        </row>
        <row r="95">
          <cell r="U95" t="str">
            <v/>
          </cell>
        </row>
        <row r="96">
          <cell r="U96" t="str">
            <v/>
          </cell>
        </row>
        <row r="97">
          <cell r="U97" t="str">
            <v/>
          </cell>
        </row>
        <row r="98">
          <cell r="U98" t="str">
            <v/>
          </cell>
        </row>
        <row r="99">
          <cell r="U99" t="str">
            <v/>
          </cell>
        </row>
        <row r="100">
          <cell r="U100" t="str">
            <v/>
          </cell>
        </row>
        <row r="101">
          <cell r="U101" t="str">
            <v/>
          </cell>
        </row>
        <row r="102">
          <cell r="U102" t="str">
            <v/>
          </cell>
        </row>
        <row r="103">
          <cell r="U103" t="str">
            <v/>
          </cell>
        </row>
        <row r="104">
          <cell r="U104" t="str">
            <v/>
          </cell>
        </row>
        <row r="105">
          <cell r="U105" t="str">
            <v/>
          </cell>
        </row>
        <row r="106">
          <cell r="U106" t="str">
            <v/>
          </cell>
        </row>
        <row r="107">
          <cell r="U107" t="str">
            <v/>
          </cell>
        </row>
        <row r="108">
          <cell r="U108" t="str">
            <v/>
          </cell>
        </row>
        <row r="109">
          <cell r="U109" t="str">
            <v/>
          </cell>
        </row>
        <row r="110">
          <cell r="U110" t="str">
            <v/>
          </cell>
        </row>
        <row r="111">
          <cell r="U111" t="str">
            <v/>
          </cell>
        </row>
        <row r="112">
          <cell r="U112" t="str">
            <v/>
          </cell>
        </row>
        <row r="113">
          <cell r="U113" t="str">
            <v/>
          </cell>
        </row>
        <row r="114">
          <cell r="U114" t="str">
            <v/>
          </cell>
        </row>
        <row r="115">
          <cell r="U115" t="str">
            <v/>
          </cell>
        </row>
        <row r="116">
          <cell r="U116" t="str">
            <v/>
          </cell>
        </row>
        <row r="117">
          <cell r="U117" t="str">
            <v/>
          </cell>
        </row>
        <row r="118">
          <cell r="U118" t="str">
            <v/>
          </cell>
        </row>
        <row r="119">
          <cell r="U119" t="str">
            <v/>
          </cell>
        </row>
        <row r="120">
          <cell r="U120" t="str">
            <v/>
          </cell>
        </row>
        <row r="121">
          <cell r="U121" t="str">
            <v/>
          </cell>
        </row>
        <row r="122">
          <cell r="U122" t="str">
            <v/>
          </cell>
        </row>
        <row r="123">
          <cell r="U123" t="str">
            <v/>
          </cell>
        </row>
        <row r="124">
          <cell r="U124" t="str">
            <v/>
          </cell>
        </row>
        <row r="125">
          <cell r="U125" t="str">
            <v/>
          </cell>
        </row>
        <row r="126">
          <cell r="U126" t="str">
            <v/>
          </cell>
        </row>
        <row r="127">
          <cell r="U127" t="str">
            <v/>
          </cell>
        </row>
        <row r="128">
          <cell r="U128" t="str">
            <v/>
          </cell>
        </row>
        <row r="129">
          <cell r="U129" t="str">
            <v/>
          </cell>
        </row>
        <row r="130">
          <cell r="U130" t="str">
            <v/>
          </cell>
        </row>
        <row r="131">
          <cell r="U131" t="str">
            <v/>
          </cell>
        </row>
        <row r="132">
          <cell r="U132" t="str">
            <v/>
          </cell>
        </row>
        <row r="133">
          <cell r="U133" t="str">
            <v/>
          </cell>
        </row>
        <row r="134">
          <cell r="U134" t="str">
            <v/>
          </cell>
        </row>
        <row r="135">
          <cell r="U135" t="str">
            <v/>
          </cell>
        </row>
        <row r="136">
          <cell r="U136" t="str">
            <v/>
          </cell>
        </row>
        <row r="137">
          <cell r="U137" t="str">
            <v/>
          </cell>
        </row>
        <row r="138">
          <cell r="U138" t="str">
            <v/>
          </cell>
        </row>
        <row r="139">
          <cell r="U139" t="str">
            <v/>
          </cell>
        </row>
        <row r="140">
          <cell r="U140" t="str">
            <v/>
          </cell>
        </row>
        <row r="141">
          <cell r="U141" t="str">
            <v/>
          </cell>
        </row>
        <row r="142">
          <cell r="U142" t="str">
            <v/>
          </cell>
        </row>
        <row r="143">
          <cell r="U143" t="str">
            <v/>
          </cell>
        </row>
        <row r="144">
          <cell r="U144" t="str">
            <v/>
          </cell>
        </row>
        <row r="145">
          <cell r="U145" t="str">
            <v/>
          </cell>
        </row>
        <row r="146">
          <cell r="U146" t="str">
            <v/>
          </cell>
        </row>
        <row r="147">
          <cell r="U147" t="str">
            <v/>
          </cell>
        </row>
        <row r="148">
          <cell r="U148" t="str">
            <v/>
          </cell>
        </row>
        <row r="149">
          <cell r="U149" t="str">
            <v/>
          </cell>
        </row>
        <row r="150">
          <cell r="U150" t="str">
            <v/>
          </cell>
        </row>
        <row r="151">
          <cell r="U151" t="str">
            <v/>
          </cell>
        </row>
        <row r="152">
          <cell r="U152" t="str">
            <v/>
          </cell>
        </row>
        <row r="153">
          <cell r="U153" t="str">
            <v/>
          </cell>
        </row>
        <row r="154">
          <cell r="U154" t="str">
            <v/>
          </cell>
        </row>
        <row r="155">
          <cell r="U155" t="str">
            <v/>
          </cell>
        </row>
        <row r="156">
          <cell r="U156" t="str">
            <v/>
          </cell>
        </row>
        <row r="157">
          <cell r="U157" t="str">
            <v/>
          </cell>
        </row>
        <row r="158">
          <cell r="U158" t="str">
            <v/>
          </cell>
        </row>
        <row r="159">
          <cell r="U159" t="str">
            <v/>
          </cell>
        </row>
        <row r="160">
          <cell r="U160" t="str">
            <v/>
          </cell>
        </row>
        <row r="161">
          <cell r="U161" t="str">
            <v/>
          </cell>
        </row>
        <row r="162">
          <cell r="U162" t="str">
            <v/>
          </cell>
        </row>
        <row r="163">
          <cell r="U163" t="str">
            <v/>
          </cell>
        </row>
        <row r="164">
          <cell r="U164" t="str">
            <v/>
          </cell>
        </row>
        <row r="165">
          <cell r="U165" t="str">
            <v/>
          </cell>
        </row>
        <row r="166">
          <cell r="U166" t="str">
            <v/>
          </cell>
        </row>
        <row r="167">
          <cell r="U167" t="str">
            <v/>
          </cell>
        </row>
        <row r="168">
          <cell r="U168" t="str">
            <v/>
          </cell>
        </row>
        <row r="169">
          <cell r="U169" t="str">
            <v/>
          </cell>
        </row>
        <row r="170">
          <cell r="U170" t="str">
            <v/>
          </cell>
        </row>
        <row r="171">
          <cell r="U171" t="str">
            <v/>
          </cell>
        </row>
        <row r="172">
          <cell r="U172" t="str">
            <v/>
          </cell>
        </row>
        <row r="173">
          <cell r="U173" t="str">
            <v/>
          </cell>
        </row>
        <row r="174">
          <cell r="U174" t="str">
            <v/>
          </cell>
        </row>
        <row r="175">
          <cell r="U175" t="str">
            <v/>
          </cell>
        </row>
        <row r="176">
          <cell r="U176" t="str">
            <v/>
          </cell>
        </row>
        <row r="177">
          <cell r="U177" t="str">
            <v/>
          </cell>
        </row>
        <row r="178">
          <cell r="U178" t="str">
            <v/>
          </cell>
        </row>
        <row r="179">
          <cell r="U179" t="str">
            <v/>
          </cell>
        </row>
        <row r="180">
          <cell r="U180" t="str">
            <v/>
          </cell>
        </row>
        <row r="181">
          <cell r="U181" t="str">
            <v/>
          </cell>
        </row>
        <row r="182">
          <cell r="U182" t="str">
            <v/>
          </cell>
        </row>
        <row r="183">
          <cell r="U183" t="str">
            <v/>
          </cell>
        </row>
        <row r="184">
          <cell r="U184" t="str">
            <v/>
          </cell>
        </row>
        <row r="185">
          <cell r="U185" t="str">
            <v/>
          </cell>
        </row>
        <row r="186">
          <cell r="U186" t="str">
            <v/>
          </cell>
        </row>
        <row r="187">
          <cell r="U187" t="str">
            <v/>
          </cell>
        </row>
        <row r="188">
          <cell r="U188" t="str">
            <v/>
          </cell>
        </row>
        <row r="189">
          <cell r="U189" t="str">
            <v/>
          </cell>
        </row>
        <row r="190">
          <cell r="U190" t="str">
            <v/>
          </cell>
        </row>
        <row r="191">
          <cell r="U191" t="str">
            <v/>
          </cell>
        </row>
        <row r="192">
          <cell r="U192" t="str">
            <v/>
          </cell>
        </row>
        <row r="193">
          <cell r="U193" t="str">
            <v/>
          </cell>
        </row>
        <row r="194">
          <cell r="U194" t="str">
            <v/>
          </cell>
        </row>
        <row r="195">
          <cell r="U195" t="str">
            <v/>
          </cell>
        </row>
        <row r="196">
          <cell r="U196" t="str">
            <v/>
          </cell>
        </row>
        <row r="197">
          <cell r="U197" t="str">
            <v/>
          </cell>
        </row>
        <row r="198">
          <cell r="U198" t="str">
            <v/>
          </cell>
        </row>
        <row r="199">
          <cell r="U199" t="str">
            <v/>
          </cell>
        </row>
        <row r="200">
          <cell r="U200" t="str">
            <v/>
          </cell>
        </row>
        <row r="201">
          <cell r="U201" t="str">
            <v/>
          </cell>
        </row>
        <row r="202">
          <cell r="U202" t="str">
            <v/>
          </cell>
        </row>
        <row r="203">
          <cell r="U203" t="str">
            <v/>
          </cell>
        </row>
        <row r="204">
          <cell r="U204" t="str">
            <v/>
          </cell>
        </row>
        <row r="205">
          <cell r="U205" t="str">
            <v/>
          </cell>
        </row>
        <row r="206">
          <cell r="U206" t="str">
            <v/>
          </cell>
        </row>
        <row r="207">
          <cell r="U207" t="str">
            <v/>
          </cell>
        </row>
        <row r="208">
          <cell r="U208" t="str">
            <v/>
          </cell>
        </row>
        <row r="209">
          <cell r="U209" t="str">
            <v/>
          </cell>
        </row>
        <row r="210">
          <cell r="U210" t="str">
            <v/>
          </cell>
        </row>
        <row r="211">
          <cell r="U211" t="str">
            <v/>
          </cell>
        </row>
        <row r="212">
          <cell r="U212" t="str">
            <v/>
          </cell>
        </row>
        <row r="213">
          <cell r="U213" t="str">
            <v/>
          </cell>
        </row>
        <row r="214">
          <cell r="U214" t="str">
            <v/>
          </cell>
        </row>
        <row r="215">
          <cell r="U215" t="str">
            <v/>
          </cell>
        </row>
        <row r="216">
          <cell r="U216" t="str">
            <v/>
          </cell>
        </row>
        <row r="217">
          <cell r="U217" t="str">
            <v/>
          </cell>
        </row>
        <row r="218">
          <cell r="U218" t="str">
            <v/>
          </cell>
        </row>
        <row r="219">
          <cell r="U219" t="str">
            <v/>
          </cell>
        </row>
        <row r="220">
          <cell r="U220" t="str">
            <v/>
          </cell>
        </row>
        <row r="221">
          <cell r="U221" t="str">
            <v/>
          </cell>
        </row>
        <row r="222">
          <cell r="U222" t="str">
            <v/>
          </cell>
        </row>
        <row r="223">
          <cell r="U223" t="str">
            <v/>
          </cell>
        </row>
        <row r="224">
          <cell r="U224" t="str">
            <v/>
          </cell>
        </row>
        <row r="225">
          <cell r="U225" t="str">
            <v/>
          </cell>
        </row>
        <row r="226">
          <cell r="U226" t="str">
            <v/>
          </cell>
        </row>
        <row r="227">
          <cell r="U227" t="str">
            <v/>
          </cell>
        </row>
        <row r="228">
          <cell r="U228" t="str">
            <v/>
          </cell>
        </row>
        <row r="229">
          <cell r="U229" t="str">
            <v/>
          </cell>
        </row>
        <row r="230">
          <cell r="U230" t="str">
            <v/>
          </cell>
        </row>
        <row r="231">
          <cell r="U231" t="str">
            <v/>
          </cell>
        </row>
        <row r="232">
          <cell r="U232" t="str">
            <v/>
          </cell>
        </row>
        <row r="233">
          <cell r="U233" t="str">
            <v/>
          </cell>
        </row>
        <row r="234">
          <cell r="U234" t="str">
            <v/>
          </cell>
        </row>
        <row r="235">
          <cell r="U235" t="str">
            <v/>
          </cell>
        </row>
        <row r="236">
          <cell r="U236" t="str">
            <v/>
          </cell>
        </row>
        <row r="237">
          <cell r="U237" t="str">
            <v/>
          </cell>
        </row>
        <row r="238">
          <cell r="U238" t="str">
            <v/>
          </cell>
        </row>
        <row r="239">
          <cell r="U239" t="str">
            <v/>
          </cell>
        </row>
        <row r="240">
          <cell r="U240" t="str">
            <v/>
          </cell>
        </row>
        <row r="241">
          <cell r="U241" t="str">
            <v/>
          </cell>
        </row>
        <row r="242">
          <cell r="U242" t="str">
            <v/>
          </cell>
        </row>
        <row r="243">
          <cell r="U243" t="str">
            <v/>
          </cell>
        </row>
        <row r="244">
          <cell r="U244" t="str">
            <v/>
          </cell>
        </row>
        <row r="245">
          <cell r="U245" t="str">
            <v/>
          </cell>
        </row>
        <row r="246">
          <cell r="U246" t="str">
            <v/>
          </cell>
        </row>
        <row r="247">
          <cell r="U247" t="str">
            <v/>
          </cell>
        </row>
        <row r="248">
          <cell r="U248" t="str">
            <v/>
          </cell>
        </row>
        <row r="249">
          <cell r="U249" t="str">
            <v/>
          </cell>
        </row>
        <row r="250">
          <cell r="U250" t="str">
            <v/>
          </cell>
        </row>
        <row r="251">
          <cell r="U251" t="str">
            <v/>
          </cell>
        </row>
        <row r="252">
          <cell r="U252" t="str">
            <v/>
          </cell>
        </row>
        <row r="253">
          <cell r="U253" t="str">
            <v/>
          </cell>
        </row>
        <row r="254">
          <cell r="U254" t="str">
            <v/>
          </cell>
        </row>
        <row r="255">
          <cell r="U255" t="str">
            <v/>
          </cell>
        </row>
        <row r="256">
          <cell r="U256" t="str">
            <v/>
          </cell>
        </row>
        <row r="257">
          <cell r="U257" t="str">
            <v/>
          </cell>
        </row>
        <row r="258">
          <cell r="U258" t="str">
            <v/>
          </cell>
        </row>
        <row r="259">
          <cell r="U259" t="str">
            <v/>
          </cell>
        </row>
        <row r="260">
          <cell r="U260" t="str">
            <v/>
          </cell>
        </row>
        <row r="261">
          <cell r="U261" t="str">
            <v/>
          </cell>
        </row>
        <row r="262">
          <cell r="U262" t="str">
            <v/>
          </cell>
        </row>
        <row r="263">
          <cell r="U263" t="str">
            <v/>
          </cell>
        </row>
        <row r="264">
          <cell r="U264" t="str">
            <v/>
          </cell>
        </row>
        <row r="265">
          <cell r="U265" t="str">
            <v/>
          </cell>
        </row>
        <row r="266">
          <cell r="U266" t="str">
            <v/>
          </cell>
        </row>
        <row r="267">
          <cell r="U267" t="str">
            <v/>
          </cell>
        </row>
        <row r="268">
          <cell r="U268" t="str">
            <v/>
          </cell>
        </row>
        <row r="269">
          <cell r="U269" t="str">
            <v/>
          </cell>
        </row>
        <row r="270">
          <cell r="U270" t="str">
            <v/>
          </cell>
        </row>
        <row r="271">
          <cell r="U271" t="str">
            <v/>
          </cell>
        </row>
        <row r="272">
          <cell r="U272" t="str">
            <v/>
          </cell>
        </row>
        <row r="273">
          <cell r="U273" t="str">
            <v/>
          </cell>
        </row>
        <row r="274">
          <cell r="U274" t="str">
            <v/>
          </cell>
        </row>
        <row r="275">
          <cell r="U275" t="str">
            <v/>
          </cell>
        </row>
        <row r="276">
          <cell r="U276" t="str">
            <v/>
          </cell>
        </row>
        <row r="277">
          <cell r="U277" t="str">
            <v/>
          </cell>
        </row>
        <row r="278">
          <cell r="U278" t="str">
            <v/>
          </cell>
        </row>
        <row r="279">
          <cell r="U279" t="str">
            <v/>
          </cell>
        </row>
        <row r="280">
          <cell r="U280" t="str">
            <v/>
          </cell>
        </row>
        <row r="281">
          <cell r="U281" t="str">
            <v/>
          </cell>
        </row>
        <row r="282">
          <cell r="U282" t="str">
            <v/>
          </cell>
        </row>
        <row r="283">
          <cell r="U283" t="str">
            <v/>
          </cell>
        </row>
        <row r="284">
          <cell r="U284" t="str">
            <v/>
          </cell>
        </row>
        <row r="285">
          <cell r="U285" t="str">
            <v/>
          </cell>
        </row>
        <row r="286">
          <cell r="U286" t="str">
            <v/>
          </cell>
        </row>
        <row r="287">
          <cell r="U287" t="str">
            <v/>
          </cell>
        </row>
        <row r="288">
          <cell r="U288" t="str">
            <v/>
          </cell>
        </row>
        <row r="289">
          <cell r="U289" t="str">
            <v/>
          </cell>
        </row>
        <row r="290">
          <cell r="U290" t="str">
            <v/>
          </cell>
        </row>
        <row r="291">
          <cell r="U291" t="str">
            <v/>
          </cell>
        </row>
        <row r="292">
          <cell r="U292" t="str">
            <v/>
          </cell>
        </row>
        <row r="293">
          <cell r="U293" t="str">
            <v/>
          </cell>
        </row>
        <row r="294">
          <cell r="U294" t="str">
            <v/>
          </cell>
        </row>
        <row r="295">
          <cell r="U295" t="str">
            <v/>
          </cell>
        </row>
        <row r="296">
          <cell r="U296" t="str">
            <v/>
          </cell>
        </row>
        <row r="297">
          <cell r="U297" t="str">
            <v/>
          </cell>
        </row>
        <row r="298">
          <cell r="U298" t="str">
            <v/>
          </cell>
        </row>
        <row r="299">
          <cell r="U299" t="str">
            <v/>
          </cell>
        </row>
        <row r="300">
          <cell r="U300" t="str">
            <v/>
          </cell>
        </row>
        <row r="301">
          <cell r="U301" t="str">
            <v/>
          </cell>
        </row>
        <row r="302">
          <cell r="U302" t="str">
            <v/>
          </cell>
        </row>
        <row r="303">
          <cell r="U303" t="str">
            <v/>
          </cell>
        </row>
        <row r="304">
          <cell r="U304" t="str">
            <v/>
          </cell>
        </row>
        <row r="305">
          <cell r="U305" t="str">
            <v/>
          </cell>
        </row>
        <row r="306">
          <cell r="U306" t="str">
            <v/>
          </cell>
        </row>
        <row r="307">
          <cell r="U307" t="str">
            <v/>
          </cell>
        </row>
        <row r="308">
          <cell r="U308" t="str">
            <v/>
          </cell>
        </row>
        <row r="309">
          <cell r="U309" t="str">
            <v/>
          </cell>
        </row>
        <row r="310">
          <cell r="U310" t="str">
            <v/>
          </cell>
        </row>
        <row r="311">
          <cell r="U311" t="str">
            <v/>
          </cell>
        </row>
        <row r="312">
          <cell r="U312" t="str">
            <v/>
          </cell>
        </row>
        <row r="313">
          <cell r="U313" t="str">
            <v/>
          </cell>
        </row>
        <row r="314">
          <cell r="U314" t="str">
            <v/>
          </cell>
        </row>
        <row r="315">
          <cell r="U315" t="str">
            <v/>
          </cell>
        </row>
        <row r="316">
          <cell r="U316" t="str">
            <v/>
          </cell>
        </row>
        <row r="317">
          <cell r="U317" t="str">
            <v/>
          </cell>
        </row>
        <row r="318">
          <cell r="U318" t="str">
            <v/>
          </cell>
        </row>
        <row r="319">
          <cell r="U319" t="str">
            <v/>
          </cell>
        </row>
        <row r="320">
          <cell r="U320" t="str">
            <v/>
          </cell>
        </row>
        <row r="321">
          <cell r="U321" t="str">
            <v/>
          </cell>
        </row>
        <row r="322">
          <cell r="U322" t="str">
            <v/>
          </cell>
        </row>
        <row r="323">
          <cell r="U323" t="str">
            <v/>
          </cell>
        </row>
        <row r="324">
          <cell r="U324" t="str">
            <v/>
          </cell>
        </row>
        <row r="325">
          <cell r="U325" t="str">
            <v/>
          </cell>
        </row>
        <row r="326">
          <cell r="U326" t="str">
            <v/>
          </cell>
        </row>
        <row r="327">
          <cell r="U327" t="str">
            <v/>
          </cell>
        </row>
        <row r="328">
          <cell r="U328" t="str">
            <v/>
          </cell>
        </row>
        <row r="329">
          <cell r="U329" t="str">
            <v/>
          </cell>
        </row>
        <row r="330">
          <cell r="U330" t="str">
            <v/>
          </cell>
        </row>
        <row r="331">
          <cell r="U331" t="str">
            <v/>
          </cell>
        </row>
        <row r="332">
          <cell r="U332" t="str">
            <v/>
          </cell>
        </row>
        <row r="333">
          <cell r="U333" t="str">
            <v/>
          </cell>
        </row>
        <row r="334">
          <cell r="U334" t="str">
            <v/>
          </cell>
        </row>
        <row r="335">
          <cell r="U335" t="str">
            <v/>
          </cell>
        </row>
        <row r="336">
          <cell r="U336" t="str">
            <v/>
          </cell>
        </row>
        <row r="337">
          <cell r="U337" t="str">
            <v/>
          </cell>
        </row>
        <row r="338">
          <cell r="U338" t="str">
            <v/>
          </cell>
        </row>
        <row r="339">
          <cell r="U339" t="str">
            <v/>
          </cell>
        </row>
        <row r="340">
          <cell r="U340" t="str">
            <v/>
          </cell>
        </row>
        <row r="341">
          <cell r="U341" t="str">
            <v/>
          </cell>
        </row>
        <row r="342">
          <cell r="U342" t="str">
            <v/>
          </cell>
        </row>
        <row r="343">
          <cell r="U343" t="str">
            <v/>
          </cell>
        </row>
        <row r="344">
          <cell r="U344" t="str">
            <v/>
          </cell>
        </row>
        <row r="345">
          <cell r="U345" t="str">
            <v/>
          </cell>
        </row>
        <row r="346">
          <cell r="U346" t="str">
            <v/>
          </cell>
        </row>
        <row r="347">
          <cell r="U347" t="str">
            <v/>
          </cell>
        </row>
        <row r="348">
          <cell r="U348" t="str">
            <v/>
          </cell>
        </row>
        <row r="349">
          <cell r="U349" t="str">
            <v/>
          </cell>
        </row>
        <row r="350">
          <cell r="U350" t="str">
            <v/>
          </cell>
        </row>
        <row r="351">
          <cell r="U351" t="str">
            <v/>
          </cell>
        </row>
        <row r="352">
          <cell r="U352" t="str">
            <v/>
          </cell>
        </row>
        <row r="353">
          <cell r="U353" t="str">
            <v/>
          </cell>
        </row>
        <row r="354">
          <cell r="U354" t="str">
            <v/>
          </cell>
        </row>
        <row r="355">
          <cell r="U355" t="str">
            <v/>
          </cell>
        </row>
        <row r="356">
          <cell r="U356" t="str">
            <v/>
          </cell>
        </row>
        <row r="357">
          <cell r="U357" t="str">
            <v/>
          </cell>
        </row>
        <row r="358">
          <cell r="U358" t="str">
            <v/>
          </cell>
        </row>
        <row r="359">
          <cell r="U359" t="str">
            <v/>
          </cell>
        </row>
        <row r="360">
          <cell r="U360" t="str">
            <v/>
          </cell>
        </row>
        <row r="361">
          <cell r="U361" t="str">
            <v/>
          </cell>
        </row>
        <row r="362">
          <cell r="U362" t="str">
            <v/>
          </cell>
        </row>
        <row r="363">
          <cell r="U363" t="str">
            <v/>
          </cell>
        </row>
        <row r="364">
          <cell r="U364" t="str">
            <v/>
          </cell>
        </row>
        <row r="365">
          <cell r="U365" t="str">
            <v/>
          </cell>
        </row>
        <row r="366">
          <cell r="U366" t="str">
            <v/>
          </cell>
        </row>
        <row r="367">
          <cell r="U367" t="str">
            <v/>
          </cell>
        </row>
        <row r="368">
          <cell r="U368" t="str">
            <v/>
          </cell>
        </row>
        <row r="369">
          <cell r="U369" t="str">
            <v/>
          </cell>
        </row>
        <row r="370">
          <cell r="U370" t="str">
            <v/>
          </cell>
        </row>
        <row r="371">
          <cell r="U371" t="str">
            <v/>
          </cell>
        </row>
        <row r="372">
          <cell r="U372" t="str">
            <v/>
          </cell>
        </row>
        <row r="373">
          <cell r="U373" t="str">
            <v/>
          </cell>
        </row>
        <row r="374">
          <cell r="U374" t="str">
            <v/>
          </cell>
        </row>
        <row r="375">
          <cell r="U375" t="str">
            <v/>
          </cell>
        </row>
        <row r="376">
          <cell r="U376" t="str">
            <v/>
          </cell>
        </row>
        <row r="377">
          <cell r="U377" t="str">
            <v/>
          </cell>
        </row>
        <row r="378">
          <cell r="U378" t="str">
            <v/>
          </cell>
        </row>
        <row r="379">
          <cell r="U379" t="str">
            <v/>
          </cell>
        </row>
        <row r="380">
          <cell r="U380" t="str">
            <v/>
          </cell>
        </row>
        <row r="381">
          <cell r="U381" t="str">
            <v/>
          </cell>
        </row>
        <row r="382">
          <cell r="U382" t="str">
            <v/>
          </cell>
        </row>
        <row r="383">
          <cell r="U383" t="str">
            <v/>
          </cell>
        </row>
        <row r="384">
          <cell r="U384" t="str">
            <v/>
          </cell>
        </row>
        <row r="385">
          <cell r="U385" t="str">
            <v/>
          </cell>
        </row>
        <row r="386">
          <cell r="U386" t="str">
            <v/>
          </cell>
        </row>
        <row r="387">
          <cell r="U387" t="str">
            <v/>
          </cell>
        </row>
        <row r="388">
          <cell r="U388" t="str">
            <v/>
          </cell>
        </row>
        <row r="389">
          <cell r="U389" t="str">
            <v/>
          </cell>
        </row>
        <row r="390">
          <cell r="U390" t="str">
            <v/>
          </cell>
        </row>
        <row r="391">
          <cell r="U391" t="str">
            <v/>
          </cell>
        </row>
        <row r="392">
          <cell r="U392" t="str">
            <v/>
          </cell>
        </row>
        <row r="393">
          <cell r="U393" t="str">
            <v/>
          </cell>
        </row>
        <row r="394">
          <cell r="U394" t="str">
            <v/>
          </cell>
        </row>
        <row r="395">
          <cell r="U395" t="str">
            <v/>
          </cell>
        </row>
        <row r="396">
          <cell r="U396" t="str">
            <v/>
          </cell>
        </row>
        <row r="397">
          <cell r="U397" t="str">
            <v/>
          </cell>
        </row>
        <row r="398">
          <cell r="U398" t="str">
            <v/>
          </cell>
        </row>
        <row r="399">
          <cell r="U399" t="str">
            <v/>
          </cell>
        </row>
        <row r="400">
          <cell r="U400" t="str">
            <v/>
          </cell>
        </row>
        <row r="401">
          <cell r="U401" t="str">
            <v/>
          </cell>
        </row>
        <row r="402">
          <cell r="U402" t="str">
            <v/>
          </cell>
        </row>
        <row r="403">
          <cell r="U403" t="str">
            <v/>
          </cell>
        </row>
        <row r="404">
          <cell r="U404" t="str">
            <v/>
          </cell>
        </row>
        <row r="405">
          <cell r="U405" t="str">
            <v/>
          </cell>
        </row>
        <row r="406">
          <cell r="U406" t="str">
            <v/>
          </cell>
        </row>
        <row r="407">
          <cell r="U407" t="str">
            <v/>
          </cell>
        </row>
        <row r="408">
          <cell r="U408" t="str">
            <v/>
          </cell>
        </row>
        <row r="409">
          <cell r="U409" t="str">
            <v/>
          </cell>
        </row>
        <row r="410">
          <cell r="U410" t="str">
            <v/>
          </cell>
        </row>
        <row r="411">
          <cell r="U411" t="str">
            <v/>
          </cell>
        </row>
        <row r="412">
          <cell r="U412" t="str">
            <v/>
          </cell>
        </row>
        <row r="413">
          <cell r="U413" t="str">
            <v/>
          </cell>
        </row>
        <row r="414">
          <cell r="U414" t="str">
            <v/>
          </cell>
        </row>
        <row r="415">
          <cell r="U415" t="str">
            <v/>
          </cell>
        </row>
        <row r="416">
          <cell r="U416" t="str">
            <v/>
          </cell>
        </row>
        <row r="417">
          <cell r="U417" t="str">
            <v/>
          </cell>
        </row>
        <row r="418">
          <cell r="U418" t="str">
            <v/>
          </cell>
        </row>
        <row r="419">
          <cell r="U419" t="str">
            <v/>
          </cell>
        </row>
        <row r="420">
          <cell r="U420" t="str">
            <v/>
          </cell>
        </row>
        <row r="421">
          <cell r="U421" t="str">
            <v/>
          </cell>
        </row>
        <row r="422">
          <cell r="U422" t="str">
            <v/>
          </cell>
        </row>
        <row r="423">
          <cell r="U423" t="str">
            <v/>
          </cell>
        </row>
        <row r="424">
          <cell r="U424" t="str">
            <v/>
          </cell>
        </row>
        <row r="425">
          <cell r="U425" t="str">
            <v/>
          </cell>
        </row>
        <row r="426">
          <cell r="U426" t="str">
            <v/>
          </cell>
        </row>
        <row r="427">
          <cell r="U427" t="str">
            <v/>
          </cell>
        </row>
        <row r="428">
          <cell r="U428" t="str">
            <v/>
          </cell>
        </row>
        <row r="429">
          <cell r="U429" t="str">
            <v/>
          </cell>
        </row>
        <row r="430">
          <cell r="U430" t="str">
            <v/>
          </cell>
        </row>
        <row r="431">
          <cell r="U431" t="str">
            <v/>
          </cell>
        </row>
        <row r="432">
          <cell r="U432" t="str">
            <v/>
          </cell>
        </row>
        <row r="433">
          <cell r="U433" t="str">
            <v/>
          </cell>
        </row>
        <row r="434">
          <cell r="U434" t="str">
            <v/>
          </cell>
        </row>
        <row r="435">
          <cell r="U435" t="str">
            <v/>
          </cell>
        </row>
        <row r="436">
          <cell r="U436" t="str">
            <v/>
          </cell>
        </row>
        <row r="437">
          <cell r="U437" t="str">
            <v/>
          </cell>
        </row>
        <row r="438">
          <cell r="U438" t="str">
            <v/>
          </cell>
        </row>
        <row r="439">
          <cell r="U439" t="str">
            <v/>
          </cell>
        </row>
        <row r="440">
          <cell r="U440" t="str">
            <v/>
          </cell>
        </row>
        <row r="441">
          <cell r="U441" t="str">
            <v/>
          </cell>
        </row>
        <row r="442">
          <cell r="U442" t="str">
            <v/>
          </cell>
        </row>
        <row r="443">
          <cell r="U443" t="str">
            <v/>
          </cell>
        </row>
        <row r="444">
          <cell r="U444" t="str">
            <v/>
          </cell>
        </row>
        <row r="445">
          <cell r="U445" t="str">
            <v/>
          </cell>
        </row>
        <row r="446">
          <cell r="U446" t="str">
            <v/>
          </cell>
        </row>
        <row r="447">
          <cell r="U447" t="str">
            <v/>
          </cell>
        </row>
        <row r="448">
          <cell r="U448" t="str">
            <v/>
          </cell>
        </row>
        <row r="449">
          <cell r="U449" t="str">
            <v/>
          </cell>
        </row>
        <row r="450">
          <cell r="U450" t="str">
            <v/>
          </cell>
        </row>
        <row r="451">
          <cell r="U451" t="str">
            <v/>
          </cell>
        </row>
        <row r="452">
          <cell r="U452" t="str">
            <v/>
          </cell>
        </row>
        <row r="453">
          <cell r="U453" t="str">
            <v/>
          </cell>
        </row>
        <row r="454">
          <cell r="U454" t="str">
            <v/>
          </cell>
        </row>
        <row r="455">
          <cell r="U455" t="str">
            <v/>
          </cell>
        </row>
        <row r="456">
          <cell r="U456" t="str">
            <v/>
          </cell>
        </row>
        <row r="457">
          <cell r="U457" t="str">
            <v/>
          </cell>
        </row>
        <row r="458">
          <cell r="U458" t="str">
            <v/>
          </cell>
        </row>
        <row r="459">
          <cell r="U459" t="str">
            <v/>
          </cell>
        </row>
        <row r="460">
          <cell r="U460" t="str">
            <v/>
          </cell>
        </row>
        <row r="461">
          <cell r="U461" t="str">
            <v/>
          </cell>
        </row>
        <row r="462">
          <cell r="U462" t="str">
            <v/>
          </cell>
        </row>
        <row r="463">
          <cell r="U463" t="str">
            <v/>
          </cell>
        </row>
        <row r="464">
          <cell r="U464" t="str">
            <v/>
          </cell>
        </row>
        <row r="465">
          <cell r="U465" t="str">
            <v/>
          </cell>
        </row>
        <row r="466">
          <cell r="U466" t="str">
            <v/>
          </cell>
        </row>
        <row r="467">
          <cell r="U467" t="str">
            <v/>
          </cell>
        </row>
        <row r="468">
          <cell r="U468" t="str">
            <v/>
          </cell>
        </row>
        <row r="469">
          <cell r="U469" t="str">
            <v/>
          </cell>
        </row>
        <row r="470">
          <cell r="U470" t="str">
            <v/>
          </cell>
        </row>
        <row r="471">
          <cell r="U471" t="str">
            <v/>
          </cell>
        </row>
        <row r="472">
          <cell r="U472" t="str">
            <v/>
          </cell>
        </row>
        <row r="473">
          <cell r="U473" t="str">
            <v/>
          </cell>
        </row>
        <row r="474">
          <cell r="U474" t="str">
            <v/>
          </cell>
        </row>
        <row r="475">
          <cell r="U475" t="str">
            <v/>
          </cell>
        </row>
        <row r="476">
          <cell r="U476" t="str">
            <v/>
          </cell>
        </row>
        <row r="477">
          <cell r="U477" t="str">
            <v/>
          </cell>
        </row>
        <row r="478">
          <cell r="U478" t="str">
            <v/>
          </cell>
        </row>
        <row r="479">
          <cell r="U479" t="str">
            <v/>
          </cell>
        </row>
        <row r="480">
          <cell r="U480" t="str">
            <v/>
          </cell>
        </row>
        <row r="481">
          <cell r="U481" t="str">
            <v/>
          </cell>
        </row>
        <row r="482">
          <cell r="U482" t="str">
            <v/>
          </cell>
        </row>
        <row r="483">
          <cell r="U483" t="str">
            <v/>
          </cell>
        </row>
        <row r="484">
          <cell r="U484" t="str">
            <v/>
          </cell>
        </row>
        <row r="485">
          <cell r="U485" t="str">
            <v/>
          </cell>
        </row>
        <row r="486">
          <cell r="U486" t="str">
            <v/>
          </cell>
        </row>
        <row r="487">
          <cell r="U487" t="str">
            <v/>
          </cell>
        </row>
        <row r="488">
          <cell r="U488" t="str">
            <v/>
          </cell>
        </row>
        <row r="489">
          <cell r="U489" t="str">
            <v/>
          </cell>
        </row>
        <row r="490">
          <cell r="U490" t="str">
            <v/>
          </cell>
        </row>
        <row r="491">
          <cell r="U491" t="str">
            <v/>
          </cell>
        </row>
        <row r="492">
          <cell r="U492" t="str">
            <v/>
          </cell>
        </row>
        <row r="493">
          <cell r="U493" t="str">
            <v/>
          </cell>
        </row>
        <row r="494">
          <cell r="U494" t="str">
            <v/>
          </cell>
        </row>
        <row r="495">
          <cell r="U495" t="str">
            <v/>
          </cell>
        </row>
        <row r="496">
          <cell r="U496" t="str">
            <v/>
          </cell>
        </row>
        <row r="497">
          <cell r="U497" t="str">
            <v/>
          </cell>
        </row>
        <row r="498">
          <cell r="U498" t="str">
            <v/>
          </cell>
        </row>
      </sheetData>
      <sheetData sheetId="3">
        <row r="5">
          <cell r="O5">
            <v>17</v>
          </cell>
        </row>
      </sheetData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305"/>
  <sheetViews>
    <sheetView tabSelected="1" topLeftCell="AL16" zoomScale="87" zoomScaleNormal="87" workbookViewId="0">
      <selection activeCell="AL18" sqref="AL18"/>
    </sheetView>
  </sheetViews>
  <sheetFormatPr baseColWidth="10" defaultColWidth="11.42578125" defaultRowHeight="12" x14ac:dyDescent="0.2"/>
  <cols>
    <col min="1" max="1" width="20.7109375" style="97" customWidth="1"/>
    <col min="2" max="2" width="29" style="97" customWidth="1"/>
    <col min="3" max="3" width="13.7109375" style="97" customWidth="1"/>
    <col min="4" max="4" width="26.5703125" style="154" customWidth="1"/>
    <col min="5" max="5" width="11.7109375" style="154" customWidth="1"/>
    <col min="6" max="6" width="13.5703125" style="149" customWidth="1"/>
    <col min="7" max="7" width="11.28515625" style="145" customWidth="1"/>
    <col min="8" max="8" width="12" style="145" customWidth="1"/>
    <col min="9" max="9" width="12.140625" style="145" bestFit="1" customWidth="1"/>
    <col min="10" max="10" width="8.42578125" style="145" bestFit="1" customWidth="1"/>
    <col min="11" max="11" width="12.140625" style="145" bestFit="1" customWidth="1"/>
    <col min="12" max="12" width="14.85546875" style="145" hidden="1" customWidth="1"/>
    <col min="13" max="13" width="17.5703125" style="161" hidden="1" customWidth="1"/>
    <col min="14" max="14" width="14.85546875" style="161" hidden="1" customWidth="1"/>
    <col min="15" max="15" width="9.85546875" style="161" hidden="1" customWidth="1"/>
    <col min="16" max="16" width="7.5703125" style="145" bestFit="1" customWidth="1"/>
    <col min="17" max="17" width="9.5703125" style="145" bestFit="1" customWidth="1"/>
    <col min="18" max="18" width="12.28515625" style="145" customWidth="1"/>
    <col min="19" max="19" width="6.42578125" style="145" bestFit="1" customWidth="1"/>
    <col min="20" max="20" width="7.140625" style="159" bestFit="1" customWidth="1"/>
    <col min="21" max="21" width="7.140625" style="145" bestFit="1" customWidth="1"/>
    <col min="22" max="22" width="11.42578125" style="145" bestFit="1" customWidth="1"/>
    <col min="23" max="23" width="18.42578125" style="162" bestFit="1" customWidth="1"/>
    <col min="24" max="24" width="7.85546875" style="162" bestFit="1" customWidth="1"/>
    <col min="25" max="25" width="9.140625" style="162" bestFit="1" customWidth="1"/>
    <col min="26" max="26" width="12.85546875" style="162" bestFit="1" customWidth="1"/>
    <col min="27" max="27" width="9.5703125" style="235" bestFit="1" customWidth="1"/>
    <col min="28" max="28" width="11.28515625" style="162" bestFit="1" customWidth="1"/>
    <col min="29" max="29" width="11.85546875" style="162" customWidth="1"/>
    <col min="30" max="30" width="15.28515625" style="162" customWidth="1"/>
    <col min="31" max="31" width="17.7109375" style="162" customWidth="1"/>
    <col min="32" max="32" width="16.28515625" style="162" customWidth="1"/>
    <col min="33" max="33" width="18.5703125" style="162" customWidth="1"/>
    <col min="34" max="34" width="15.5703125" style="145" customWidth="1"/>
    <col min="35" max="35" width="23.140625" style="162" customWidth="1"/>
    <col min="36" max="36" width="28.42578125" style="145" customWidth="1"/>
    <col min="37" max="37" width="65.85546875" style="145" customWidth="1"/>
    <col min="38" max="38" width="172.5703125" style="1" customWidth="1"/>
    <col min="39" max="39" width="11.42578125" style="230"/>
    <col min="40" max="16384" width="11.42578125" style="145"/>
  </cols>
  <sheetData>
    <row r="1" spans="1:45" ht="26.25" customHeight="1" x14ac:dyDescent="0.2">
      <c r="A1" s="244"/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  <c r="N1" s="243"/>
      <c r="O1" s="243"/>
      <c r="P1" s="243"/>
      <c r="Q1" s="243"/>
      <c r="R1" s="243"/>
      <c r="S1" s="243"/>
      <c r="T1" s="243"/>
      <c r="U1" s="243"/>
      <c r="V1" s="243"/>
      <c r="W1" s="243"/>
      <c r="X1" s="243"/>
      <c r="Y1" s="243"/>
      <c r="Z1" s="243"/>
      <c r="AA1" s="243"/>
      <c r="AB1" s="243"/>
      <c r="AC1" s="243"/>
      <c r="AD1" s="243"/>
      <c r="AE1" s="243"/>
      <c r="AF1" s="243"/>
      <c r="AG1" s="243"/>
      <c r="AH1" s="243"/>
      <c r="AI1" s="243"/>
      <c r="AJ1" s="243"/>
      <c r="AK1" s="243"/>
      <c r="AL1" s="228" t="s">
        <v>181</v>
      </c>
    </row>
    <row r="2" spans="1:45" ht="21" customHeight="1" x14ac:dyDescent="0.2">
      <c r="A2" s="244"/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  <c r="M2" s="243"/>
      <c r="N2" s="243"/>
      <c r="O2" s="243"/>
      <c r="P2" s="243"/>
      <c r="Q2" s="243"/>
      <c r="R2" s="243"/>
      <c r="S2" s="243"/>
      <c r="T2" s="243"/>
      <c r="U2" s="243"/>
      <c r="V2" s="243"/>
      <c r="W2" s="243"/>
      <c r="X2" s="243"/>
      <c r="Y2" s="243"/>
      <c r="Z2" s="243"/>
      <c r="AA2" s="243"/>
      <c r="AB2" s="243"/>
      <c r="AC2" s="243"/>
      <c r="AD2" s="243"/>
      <c r="AE2" s="243"/>
      <c r="AF2" s="243"/>
      <c r="AG2" s="243"/>
      <c r="AH2" s="243"/>
      <c r="AI2" s="243"/>
      <c r="AJ2" s="243"/>
      <c r="AK2" s="243"/>
      <c r="AL2" s="228" t="s">
        <v>206</v>
      </c>
      <c r="AM2" s="211"/>
      <c r="AN2" s="146"/>
      <c r="AO2" s="146"/>
      <c r="AP2" s="146"/>
      <c r="AQ2" s="146"/>
      <c r="AR2" s="147"/>
      <c r="AS2" s="1"/>
    </row>
    <row r="3" spans="1:45" ht="21" customHeight="1" x14ac:dyDescent="0.2">
      <c r="A3" s="244"/>
      <c r="B3" s="243"/>
      <c r="C3" s="243"/>
      <c r="D3" s="243"/>
      <c r="E3" s="243"/>
      <c r="F3" s="243"/>
      <c r="G3" s="243"/>
      <c r="H3" s="243"/>
      <c r="I3" s="243"/>
      <c r="J3" s="243"/>
      <c r="K3" s="243"/>
      <c r="L3" s="243"/>
      <c r="M3" s="243"/>
      <c r="N3" s="243"/>
      <c r="O3" s="243"/>
      <c r="P3" s="243"/>
      <c r="Q3" s="243"/>
      <c r="R3" s="243"/>
      <c r="S3" s="243"/>
      <c r="T3" s="243"/>
      <c r="U3" s="243"/>
      <c r="V3" s="243"/>
      <c r="W3" s="243"/>
      <c r="X3" s="243"/>
      <c r="Y3" s="243"/>
      <c r="Z3" s="243"/>
      <c r="AA3" s="243"/>
      <c r="AB3" s="243"/>
      <c r="AC3" s="243"/>
      <c r="AD3" s="243"/>
      <c r="AE3" s="243"/>
      <c r="AF3" s="243"/>
      <c r="AG3" s="243"/>
      <c r="AH3" s="243"/>
      <c r="AI3" s="243"/>
      <c r="AJ3" s="243"/>
      <c r="AK3" s="243"/>
      <c r="AL3" s="228" t="s">
        <v>207</v>
      </c>
      <c r="AM3" s="211"/>
      <c r="AN3" s="146"/>
      <c r="AO3" s="146"/>
      <c r="AP3" s="146"/>
      <c r="AQ3" s="146"/>
      <c r="AR3" s="147"/>
      <c r="AS3" s="1"/>
    </row>
    <row r="4" spans="1:45" ht="21" customHeight="1" x14ac:dyDescent="0.2">
      <c r="A4" s="244"/>
      <c r="B4" s="243"/>
      <c r="C4" s="243"/>
      <c r="D4" s="243"/>
      <c r="E4" s="243"/>
      <c r="F4" s="243"/>
      <c r="G4" s="243"/>
      <c r="H4" s="243"/>
      <c r="I4" s="243"/>
      <c r="J4" s="243"/>
      <c r="K4" s="243"/>
      <c r="L4" s="243"/>
      <c r="M4" s="243"/>
      <c r="N4" s="243"/>
      <c r="O4" s="243"/>
      <c r="P4" s="243"/>
      <c r="Q4" s="243"/>
      <c r="R4" s="243"/>
      <c r="S4" s="243"/>
      <c r="T4" s="243"/>
      <c r="U4" s="243"/>
      <c r="V4" s="243"/>
      <c r="W4" s="243"/>
      <c r="X4" s="243"/>
      <c r="Y4" s="243"/>
      <c r="Z4" s="243"/>
      <c r="AA4" s="243"/>
      <c r="AB4" s="243"/>
      <c r="AC4" s="243"/>
      <c r="AD4" s="243"/>
      <c r="AE4" s="243"/>
      <c r="AF4" s="243"/>
      <c r="AG4" s="243"/>
      <c r="AH4" s="243"/>
      <c r="AI4" s="243"/>
      <c r="AJ4" s="243"/>
      <c r="AK4" s="243"/>
      <c r="AL4" s="228" t="s">
        <v>182</v>
      </c>
      <c r="AM4" s="211"/>
      <c r="AN4" s="146"/>
      <c r="AO4" s="146"/>
      <c r="AP4" s="146"/>
      <c r="AQ4" s="146"/>
      <c r="AR4" s="147"/>
      <c r="AS4" s="1"/>
    </row>
    <row r="5" spans="1:45" ht="15" customHeight="1" x14ac:dyDescent="0.2">
      <c r="A5" s="148"/>
      <c r="B5" s="145"/>
      <c r="C5" s="145"/>
      <c r="D5" s="145"/>
      <c r="E5" s="149"/>
      <c r="I5" s="2"/>
      <c r="J5" s="2"/>
      <c r="K5" s="2"/>
      <c r="L5" s="2"/>
      <c r="M5" s="150"/>
      <c r="N5" s="150"/>
      <c r="O5" s="150"/>
      <c r="P5" s="2"/>
      <c r="Q5" s="2"/>
      <c r="R5" s="2"/>
      <c r="S5" s="2"/>
      <c r="T5" s="210"/>
      <c r="U5" s="2"/>
      <c r="V5" s="2"/>
      <c r="W5" s="151"/>
      <c r="X5" s="152"/>
      <c r="Y5" s="152"/>
      <c r="Z5" s="152"/>
      <c r="AA5" s="234"/>
      <c r="AB5" s="152"/>
      <c r="AC5" s="152"/>
      <c r="AD5" s="152"/>
      <c r="AE5" s="152"/>
      <c r="AF5" s="152"/>
      <c r="AG5" s="2"/>
      <c r="AH5" s="98"/>
      <c r="AI5" s="151"/>
      <c r="AJ5" s="2"/>
      <c r="AK5" s="2"/>
      <c r="AL5" s="2"/>
      <c r="AM5" s="211"/>
      <c r="AN5" s="146"/>
      <c r="AO5" s="146"/>
      <c r="AP5" s="146"/>
      <c r="AQ5" s="146"/>
      <c r="AR5" s="147"/>
      <c r="AS5" s="1"/>
    </row>
    <row r="6" spans="1:45" hidden="1" x14ac:dyDescent="0.2">
      <c r="A6" s="148"/>
      <c r="B6" s="145"/>
      <c r="C6" s="145"/>
      <c r="D6" s="145"/>
      <c r="E6" s="149"/>
      <c r="I6" s="2"/>
      <c r="J6" s="2"/>
      <c r="K6" s="2"/>
      <c r="L6" s="2"/>
      <c r="M6" s="150"/>
      <c r="N6" s="150"/>
      <c r="O6" s="150"/>
      <c r="P6" s="2"/>
      <c r="Q6" s="2"/>
      <c r="R6" s="2"/>
      <c r="S6" s="2"/>
      <c r="T6" s="210"/>
      <c r="U6" s="2"/>
      <c r="V6" s="2"/>
      <c r="W6" s="151"/>
      <c r="X6" s="152"/>
      <c r="Y6" s="152"/>
      <c r="Z6" s="152"/>
      <c r="AA6" s="234"/>
      <c r="AB6" s="152"/>
      <c r="AC6" s="152"/>
      <c r="AD6" s="152"/>
      <c r="AE6" s="152"/>
      <c r="AF6" s="152"/>
      <c r="AG6" s="2"/>
      <c r="AH6" s="98"/>
      <c r="AI6" s="151"/>
      <c r="AJ6" s="2"/>
      <c r="AK6" s="2"/>
      <c r="AL6" s="2"/>
      <c r="AM6" s="211"/>
      <c r="AN6" s="146"/>
      <c r="AO6" s="146"/>
      <c r="AP6" s="146"/>
      <c r="AQ6" s="146"/>
      <c r="AR6" s="147"/>
      <c r="AS6" s="1"/>
    </row>
    <row r="7" spans="1:45" hidden="1" x14ac:dyDescent="0.2">
      <c r="A7" s="148"/>
      <c r="B7" s="145"/>
      <c r="C7" s="145"/>
      <c r="D7" s="145"/>
      <c r="E7" s="149"/>
      <c r="I7" s="2"/>
      <c r="J7" s="2"/>
      <c r="K7" s="2"/>
      <c r="L7" s="2"/>
      <c r="M7" s="150"/>
      <c r="N7" s="150"/>
      <c r="O7" s="150"/>
      <c r="P7" s="2"/>
      <c r="Q7" s="2"/>
      <c r="R7" s="2"/>
      <c r="S7" s="2"/>
      <c r="T7" s="210"/>
      <c r="U7" s="2"/>
      <c r="V7" s="2"/>
      <c r="W7" s="151"/>
      <c r="X7" s="152"/>
      <c r="Y7" s="152"/>
      <c r="Z7" s="152"/>
      <c r="AA7" s="234"/>
      <c r="AB7" s="152"/>
      <c r="AC7" s="152"/>
      <c r="AD7" s="152"/>
      <c r="AE7" s="152"/>
      <c r="AF7" s="152"/>
      <c r="AG7" s="2"/>
      <c r="AH7" s="98"/>
      <c r="AI7" s="151"/>
      <c r="AJ7" s="2"/>
      <c r="AK7" s="2"/>
      <c r="AL7" s="2"/>
      <c r="AM7" s="211"/>
      <c r="AN7" s="146"/>
      <c r="AO7" s="146"/>
      <c r="AP7" s="146"/>
      <c r="AQ7" s="146"/>
      <c r="AR7" s="147"/>
      <c r="AS7" s="1"/>
    </row>
    <row r="8" spans="1:45" ht="24.75" hidden="1" customHeight="1" x14ac:dyDescent="0.2">
      <c r="A8" s="2"/>
      <c r="B8" s="2"/>
      <c r="C8" s="2"/>
      <c r="D8" s="153"/>
      <c r="F8" s="104"/>
      <c r="I8" s="2"/>
      <c r="J8" s="2"/>
      <c r="K8" s="2"/>
      <c r="L8" s="2"/>
      <c r="M8" s="150"/>
      <c r="N8" s="150"/>
      <c r="O8" s="150"/>
      <c r="P8" s="2"/>
      <c r="Q8" s="2"/>
      <c r="R8" s="2"/>
      <c r="S8" s="2"/>
      <c r="T8" s="210"/>
      <c r="U8" s="2"/>
      <c r="V8" s="2"/>
      <c r="W8" s="151"/>
      <c r="X8" s="152"/>
      <c r="Y8" s="152"/>
      <c r="Z8" s="152"/>
      <c r="AA8" s="234"/>
      <c r="AB8" s="152"/>
      <c r="AC8" s="152"/>
      <c r="AD8" s="152"/>
      <c r="AE8" s="152"/>
      <c r="AF8" s="152"/>
      <c r="AG8" s="2"/>
      <c r="AH8" s="98"/>
      <c r="AI8" s="151"/>
      <c r="AJ8" s="2"/>
      <c r="AK8" s="2"/>
      <c r="AL8" s="2"/>
      <c r="AM8" s="211"/>
      <c r="AN8" s="146"/>
      <c r="AO8" s="146"/>
      <c r="AP8" s="146"/>
      <c r="AQ8" s="146"/>
      <c r="AR8" s="147"/>
      <c r="AS8" s="1"/>
    </row>
    <row r="9" spans="1:45" ht="52.5" customHeight="1" x14ac:dyDescent="0.2">
      <c r="A9" s="99"/>
      <c r="B9" s="100"/>
      <c r="C9" s="100"/>
      <c r="D9" s="100"/>
      <c r="E9" s="100"/>
      <c r="F9" s="155"/>
      <c r="G9" s="155"/>
      <c r="H9" s="155"/>
      <c r="I9" s="155"/>
      <c r="J9" s="156"/>
      <c r="K9" s="156"/>
      <c r="L9" s="156"/>
      <c r="M9" s="157"/>
      <c r="N9" s="157"/>
      <c r="O9" s="157"/>
      <c r="P9" s="242" t="s">
        <v>198</v>
      </c>
      <c r="Q9" s="242"/>
      <c r="R9" s="242"/>
      <c r="S9" s="242"/>
      <c r="T9" s="242"/>
      <c r="U9" s="242"/>
      <c r="V9" s="242"/>
      <c r="W9" s="242"/>
      <c r="X9" s="242" t="s">
        <v>199</v>
      </c>
      <c r="Y9" s="242"/>
      <c r="Z9" s="242"/>
      <c r="AA9" s="242"/>
      <c r="AB9" s="242"/>
      <c r="AC9" s="242"/>
      <c r="AD9" s="242"/>
      <c r="AE9" s="242"/>
      <c r="AF9" s="242" t="s">
        <v>0</v>
      </c>
      <c r="AG9" s="242"/>
      <c r="AH9" s="242" t="s">
        <v>1</v>
      </c>
      <c r="AI9" s="242"/>
      <c r="AJ9" s="242" t="s">
        <v>2</v>
      </c>
      <c r="AK9" s="242"/>
      <c r="AL9" s="242"/>
    </row>
    <row r="10" spans="1:45" s="149" customFormat="1" ht="72.75" customHeight="1" x14ac:dyDescent="0.2">
      <c r="A10" s="158" t="s">
        <v>3</v>
      </c>
      <c r="B10" s="158" t="s">
        <v>4</v>
      </c>
      <c r="C10" s="158" t="s">
        <v>5</v>
      </c>
      <c r="D10" s="158" t="s">
        <v>6</v>
      </c>
      <c r="E10" s="158" t="s">
        <v>7</v>
      </c>
      <c r="F10" s="158" t="s">
        <v>195</v>
      </c>
      <c r="G10" s="158" t="s">
        <v>8</v>
      </c>
      <c r="H10" s="158" t="s">
        <v>196</v>
      </c>
      <c r="I10" s="158" t="s">
        <v>183</v>
      </c>
      <c r="J10" s="223" t="s">
        <v>197</v>
      </c>
      <c r="K10" s="158" t="s">
        <v>184</v>
      </c>
      <c r="L10" s="158" t="s">
        <v>9</v>
      </c>
      <c r="M10" s="158" t="s">
        <v>185</v>
      </c>
      <c r="N10" s="158" t="s">
        <v>10</v>
      </c>
      <c r="O10" s="158" t="s">
        <v>186</v>
      </c>
      <c r="P10" s="224" t="s">
        <v>11</v>
      </c>
      <c r="Q10" s="224" t="s">
        <v>12</v>
      </c>
      <c r="R10" s="224" t="s">
        <v>13</v>
      </c>
      <c r="S10" s="224" t="s">
        <v>14</v>
      </c>
      <c r="T10" s="224" t="s">
        <v>15</v>
      </c>
      <c r="U10" s="224" t="s">
        <v>16</v>
      </c>
      <c r="V10" s="224" t="s">
        <v>17</v>
      </c>
      <c r="W10" s="225" t="s">
        <v>18</v>
      </c>
      <c r="X10" s="226" t="s">
        <v>19</v>
      </c>
      <c r="Y10" s="226" t="s">
        <v>20</v>
      </c>
      <c r="Z10" s="226" t="s">
        <v>21</v>
      </c>
      <c r="AA10" s="226" t="s">
        <v>22</v>
      </c>
      <c r="AB10" s="226" t="s">
        <v>23</v>
      </c>
      <c r="AC10" s="226" t="s">
        <v>24</v>
      </c>
      <c r="AD10" s="224" t="s">
        <v>25</v>
      </c>
      <c r="AE10" s="225" t="s">
        <v>26</v>
      </c>
      <c r="AF10" s="224" t="s">
        <v>200</v>
      </c>
      <c r="AG10" s="225" t="s">
        <v>201</v>
      </c>
      <c r="AH10" s="224" t="s">
        <v>202</v>
      </c>
      <c r="AI10" s="225" t="s">
        <v>203</v>
      </c>
      <c r="AJ10" s="224" t="s">
        <v>204</v>
      </c>
      <c r="AK10" s="227" t="s">
        <v>205</v>
      </c>
      <c r="AL10" s="224" t="s">
        <v>27</v>
      </c>
      <c r="AM10" s="231"/>
    </row>
    <row r="11" spans="1:45" s="159" customFormat="1" ht="81" customHeight="1" x14ac:dyDescent="0.2">
      <c r="A11" s="117">
        <v>240210</v>
      </c>
      <c r="B11" s="177" t="s">
        <v>174</v>
      </c>
      <c r="C11" s="117" t="s">
        <v>28</v>
      </c>
      <c r="D11" s="213" t="s">
        <v>29</v>
      </c>
      <c r="E11" s="118" t="s">
        <v>30</v>
      </c>
      <c r="F11" s="119">
        <v>6</v>
      </c>
      <c r="G11" s="120" t="s">
        <v>31</v>
      </c>
      <c r="H11" s="121">
        <v>0</v>
      </c>
      <c r="I11" s="122">
        <v>1</v>
      </c>
      <c r="J11" s="119">
        <v>2</v>
      </c>
      <c r="K11" s="122">
        <f>+AF11</f>
        <v>1</v>
      </c>
      <c r="L11" s="103">
        <v>2</v>
      </c>
      <c r="M11" s="105"/>
      <c r="N11" s="103">
        <v>2</v>
      </c>
      <c r="O11" s="105"/>
      <c r="P11" s="102">
        <v>0</v>
      </c>
      <c r="Q11" s="102">
        <v>0</v>
      </c>
      <c r="R11" s="200">
        <v>0</v>
      </c>
      <c r="S11" s="178">
        <v>0</v>
      </c>
      <c r="T11" s="102">
        <v>0</v>
      </c>
      <c r="U11" s="103">
        <v>1</v>
      </c>
      <c r="V11" s="102">
        <f>+SUM(P11:U11)</f>
        <v>1</v>
      </c>
      <c r="W11" s="196">
        <f>+V11/J11</f>
        <v>0.5</v>
      </c>
      <c r="X11" s="212">
        <v>0</v>
      </c>
      <c r="Y11" s="102">
        <v>0</v>
      </c>
      <c r="Z11" s="102">
        <v>0</v>
      </c>
      <c r="AA11" s="178">
        <v>0</v>
      </c>
      <c r="AB11" s="102">
        <v>0</v>
      </c>
      <c r="AC11" s="102">
        <v>0</v>
      </c>
      <c r="AD11" s="103">
        <f>+SUM(X11:AC11)</f>
        <v>0</v>
      </c>
      <c r="AE11" s="106">
        <f>+AD11/J11</f>
        <v>0</v>
      </c>
      <c r="AF11" s="103">
        <f>+V11+AD11</f>
        <v>1</v>
      </c>
      <c r="AG11" s="196">
        <f>+AF11/J11</f>
        <v>0.5</v>
      </c>
      <c r="AH11" s="190">
        <f>+I11+AF11</f>
        <v>2</v>
      </c>
      <c r="AI11" s="197">
        <f>+AH11/F11</f>
        <v>0.33333333333333331</v>
      </c>
      <c r="AJ11" s="110" t="s">
        <v>208</v>
      </c>
      <c r="AK11" s="220" t="s">
        <v>190</v>
      </c>
      <c r="AL11" s="229" t="s">
        <v>219</v>
      </c>
      <c r="AM11" s="232"/>
    </row>
    <row r="12" spans="1:45" s="159" customFormat="1" ht="72" customHeight="1" x14ac:dyDescent="0.2">
      <c r="A12" s="123">
        <v>240209</v>
      </c>
      <c r="B12" s="179" t="s">
        <v>176</v>
      </c>
      <c r="C12" s="123" t="s">
        <v>34</v>
      </c>
      <c r="D12" s="214" t="s">
        <v>35</v>
      </c>
      <c r="E12" s="124" t="s">
        <v>30</v>
      </c>
      <c r="F12" s="125">
        <v>400</v>
      </c>
      <c r="G12" s="126" t="s">
        <v>31</v>
      </c>
      <c r="H12" s="125">
        <v>100</v>
      </c>
      <c r="I12" s="125">
        <v>101</v>
      </c>
      <c r="J12" s="125">
        <v>100</v>
      </c>
      <c r="K12" s="127">
        <f>+AF12</f>
        <v>301</v>
      </c>
      <c r="L12" s="103">
        <v>100</v>
      </c>
      <c r="M12" s="107"/>
      <c r="N12" s="103">
        <v>100</v>
      </c>
      <c r="O12" s="107"/>
      <c r="P12" s="103">
        <v>13</v>
      </c>
      <c r="Q12" s="103">
        <v>54</v>
      </c>
      <c r="R12" s="201">
        <v>12</v>
      </c>
      <c r="S12" s="208">
        <v>60</v>
      </c>
      <c r="T12" s="103">
        <v>14</v>
      </c>
      <c r="U12" s="103">
        <v>99</v>
      </c>
      <c r="V12" s="103">
        <f t="shared" ref="V12:V19" si="0">+SUM(P12:U12)</f>
        <v>252</v>
      </c>
      <c r="W12" s="197">
        <f>+V12/J12</f>
        <v>2.52</v>
      </c>
      <c r="X12" s="108">
        <v>5</v>
      </c>
      <c r="Y12" s="103">
        <v>22</v>
      </c>
      <c r="Z12" s="103">
        <v>10</v>
      </c>
      <c r="AA12" s="160">
        <v>12</v>
      </c>
      <c r="AB12" s="103"/>
      <c r="AC12" s="103"/>
      <c r="AD12" s="103">
        <f>+SUM(X12:AC12)</f>
        <v>49</v>
      </c>
      <c r="AE12" s="106">
        <f t="shared" ref="AE12:AE19" si="1">+AD12/J12</f>
        <v>0.49</v>
      </c>
      <c r="AF12" s="103">
        <f t="shared" ref="AF12:AF19" si="2">+V12+AD12</f>
        <v>301</v>
      </c>
      <c r="AG12" s="197">
        <f t="shared" ref="AG12:AG19" si="3">+AF12/J12</f>
        <v>3.01</v>
      </c>
      <c r="AH12" s="190">
        <f>+I12+AF12</f>
        <v>402</v>
      </c>
      <c r="AI12" s="197">
        <f t="shared" ref="AI12:AI19" si="4">+AH12/F12</f>
        <v>1.0049999999999999</v>
      </c>
      <c r="AJ12" s="110" t="s">
        <v>209</v>
      </c>
      <c r="AK12" s="220" t="s">
        <v>220</v>
      </c>
      <c r="AL12" s="229" t="s">
        <v>221</v>
      </c>
      <c r="AM12" s="232"/>
    </row>
    <row r="13" spans="1:45" s="159" customFormat="1" ht="69.75" customHeight="1" x14ac:dyDescent="0.2">
      <c r="A13" s="260">
        <v>240198</v>
      </c>
      <c r="B13" s="251" t="s">
        <v>175</v>
      </c>
      <c r="C13" s="128" t="s">
        <v>32</v>
      </c>
      <c r="D13" s="215" t="s">
        <v>33</v>
      </c>
      <c r="E13" s="129" t="s">
        <v>30</v>
      </c>
      <c r="F13" s="130">
        <v>10000</v>
      </c>
      <c r="G13" s="131" t="s">
        <v>31</v>
      </c>
      <c r="H13" s="130">
        <v>2500</v>
      </c>
      <c r="I13" s="130">
        <v>5179</v>
      </c>
      <c r="J13" s="130">
        <v>2500</v>
      </c>
      <c r="K13" s="132">
        <f>+AF13</f>
        <v>4829</v>
      </c>
      <c r="L13" s="103"/>
      <c r="M13" s="107"/>
      <c r="N13" s="103"/>
      <c r="O13" s="107"/>
      <c r="P13" s="180">
        <v>506</v>
      </c>
      <c r="Q13" s="192">
        <v>773</v>
      </c>
      <c r="R13" s="202">
        <v>1059</v>
      </c>
      <c r="S13" s="180">
        <v>348</v>
      </c>
      <c r="T13" s="103">
        <v>770</v>
      </c>
      <c r="U13" s="103">
        <v>756</v>
      </c>
      <c r="V13" s="103">
        <f t="shared" si="0"/>
        <v>4212</v>
      </c>
      <c r="W13" s="197">
        <f t="shared" ref="W13:W18" si="5">+V13/J13</f>
        <v>1.6848000000000001</v>
      </c>
      <c r="X13" s="108">
        <v>333</v>
      </c>
      <c r="Y13" s="103">
        <v>104</v>
      </c>
      <c r="Z13" s="103">
        <v>95</v>
      </c>
      <c r="AA13" s="160">
        <v>85</v>
      </c>
      <c r="AB13" s="103"/>
      <c r="AC13" s="103"/>
      <c r="AD13" s="103">
        <f t="shared" ref="AD13:AD19" si="6">+SUM(X13:AC13)</f>
        <v>617</v>
      </c>
      <c r="AE13" s="106">
        <f t="shared" si="1"/>
        <v>0.24679999999999999</v>
      </c>
      <c r="AF13" s="103">
        <f t="shared" si="2"/>
        <v>4829</v>
      </c>
      <c r="AG13" s="197">
        <f t="shared" si="3"/>
        <v>1.9316</v>
      </c>
      <c r="AH13" s="190">
        <f>+I13+AF13</f>
        <v>10008</v>
      </c>
      <c r="AI13" s="197">
        <f>+AH13/F13</f>
        <v>1.0007999999999999</v>
      </c>
      <c r="AJ13" s="110" t="s">
        <v>210</v>
      </c>
      <c r="AK13" s="220" t="s">
        <v>222</v>
      </c>
      <c r="AL13" s="229" t="s">
        <v>223</v>
      </c>
      <c r="AM13" s="232"/>
    </row>
    <row r="14" spans="1:45" s="159" customFormat="1" ht="66" customHeight="1" x14ac:dyDescent="0.2">
      <c r="A14" s="261"/>
      <c r="B14" s="252"/>
      <c r="C14" s="128" t="s">
        <v>36</v>
      </c>
      <c r="D14" s="215" t="s">
        <v>37</v>
      </c>
      <c r="E14" s="129" t="s">
        <v>30</v>
      </c>
      <c r="F14" s="130">
        <v>4000</v>
      </c>
      <c r="G14" s="131" t="s">
        <v>31</v>
      </c>
      <c r="H14" s="130">
        <v>200</v>
      </c>
      <c r="I14" s="130">
        <v>327</v>
      </c>
      <c r="J14" s="130">
        <v>1300</v>
      </c>
      <c r="K14" s="132">
        <f t="shared" ref="K14:K19" si="7">+AF14</f>
        <v>239</v>
      </c>
      <c r="L14" s="103">
        <v>1200</v>
      </c>
      <c r="M14" s="107"/>
      <c r="N14" s="103">
        <v>1000</v>
      </c>
      <c r="O14" s="107"/>
      <c r="P14" s="181">
        <v>3</v>
      </c>
      <c r="Q14" s="193">
        <v>4</v>
      </c>
      <c r="R14" s="203">
        <v>26</v>
      </c>
      <c r="S14" s="180">
        <v>14</v>
      </c>
      <c r="T14" s="181">
        <v>16</v>
      </c>
      <c r="U14" s="181">
        <v>19</v>
      </c>
      <c r="V14" s="103">
        <f t="shared" si="0"/>
        <v>82</v>
      </c>
      <c r="W14" s="198">
        <f t="shared" si="5"/>
        <v>6.3076923076923072E-2</v>
      </c>
      <c r="X14" s="108">
        <v>36</v>
      </c>
      <c r="Y14" s="103">
        <v>25</v>
      </c>
      <c r="Z14" s="103">
        <v>64</v>
      </c>
      <c r="AA14" s="160">
        <v>32</v>
      </c>
      <c r="AB14" s="103"/>
      <c r="AC14" s="103"/>
      <c r="AD14" s="103">
        <f t="shared" si="6"/>
        <v>157</v>
      </c>
      <c r="AE14" s="106">
        <f t="shared" si="1"/>
        <v>0.12076923076923077</v>
      </c>
      <c r="AF14" s="103">
        <f t="shared" si="2"/>
        <v>239</v>
      </c>
      <c r="AG14" s="198">
        <f t="shared" si="3"/>
        <v>0.18384615384615385</v>
      </c>
      <c r="AH14" s="190">
        <f>+I14+AF14</f>
        <v>566</v>
      </c>
      <c r="AI14" s="198">
        <f t="shared" si="4"/>
        <v>0.14149999999999999</v>
      </c>
      <c r="AJ14" s="110" t="s">
        <v>211</v>
      </c>
      <c r="AK14" s="220" t="s">
        <v>194</v>
      </c>
      <c r="AL14" s="229" t="s">
        <v>229</v>
      </c>
      <c r="AM14" s="232"/>
    </row>
    <row r="15" spans="1:45" s="159" customFormat="1" ht="72" customHeight="1" x14ac:dyDescent="0.2">
      <c r="A15" s="239">
        <v>240211</v>
      </c>
      <c r="B15" s="257" t="s">
        <v>177</v>
      </c>
      <c r="C15" s="133" t="s">
        <v>42</v>
      </c>
      <c r="D15" s="216" t="s">
        <v>43</v>
      </c>
      <c r="E15" s="134" t="s">
        <v>30</v>
      </c>
      <c r="F15" s="135">
        <v>1500</v>
      </c>
      <c r="G15" s="136" t="s">
        <v>31</v>
      </c>
      <c r="H15" s="135">
        <v>150</v>
      </c>
      <c r="I15" s="135">
        <v>174</v>
      </c>
      <c r="J15" s="137">
        <v>450</v>
      </c>
      <c r="K15" s="138">
        <f t="shared" si="7"/>
        <v>335</v>
      </c>
      <c r="L15" s="112">
        <v>450</v>
      </c>
      <c r="M15" s="105"/>
      <c r="N15" s="112">
        <v>450</v>
      </c>
      <c r="O15" s="105"/>
      <c r="P15" s="111">
        <v>0</v>
      </c>
      <c r="Q15" s="194">
        <v>31</v>
      </c>
      <c r="R15" s="204">
        <v>28</v>
      </c>
      <c r="S15" s="111">
        <v>0</v>
      </c>
      <c r="T15" s="181">
        <v>51</v>
      </c>
      <c r="U15" s="181">
        <v>31</v>
      </c>
      <c r="V15" s="103">
        <f>+SUM(P15:U15)</f>
        <v>141</v>
      </c>
      <c r="W15" s="198">
        <f t="shared" si="5"/>
        <v>0.31333333333333335</v>
      </c>
      <c r="X15" s="108">
        <v>41</v>
      </c>
      <c r="Y15" s="182">
        <v>42</v>
      </c>
      <c r="Z15" s="182">
        <v>77</v>
      </c>
      <c r="AA15" s="182">
        <v>34</v>
      </c>
      <c r="AB15" s="103"/>
      <c r="AC15" s="101"/>
      <c r="AD15" s="103">
        <f t="shared" si="6"/>
        <v>194</v>
      </c>
      <c r="AE15" s="106">
        <f t="shared" si="1"/>
        <v>0.43111111111111111</v>
      </c>
      <c r="AF15" s="103">
        <f t="shared" si="2"/>
        <v>335</v>
      </c>
      <c r="AG15" s="198">
        <f t="shared" si="3"/>
        <v>0.74444444444444446</v>
      </c>
      <c r="AH15" s="190">
        <f t="shared" ref="AH15:AH19" si="8">+I15+AF15</f>
        <v>509</v>
      </c>
      <c r="AI15" s="199">
        <f t="shared" si="4"/>
        <v>0.33933333333333332</v>
      </c>
      <c r="AJ15" s="183" t="s">
        <v>212</v>
      </c>
      <c r="AK15" s="220" t="s">
        <v>213</v>
      </c>
      <c r="AL15" s="229" t="s">
        <v>224</v>
      </c>
      <c r="AM15" s="232"/>
    </row>
    <row r="16" spans="1:45" s="159" customFormat="1" ht="77.25" customHeight="1" x14ac:dyDescent="0.2">
      <c r="A16" s="240"/>
      <c r="B16" s="258"/>
      <c r="C16" s="133" t="s">
        <v>38</v>
      </c>
      <c r="D16" s="216" t="s">
        <v>39</v>
      </c>
      <c r="E16" s="134" t="s">
        <v>30</v>
      </c>
      <c r="F16" s="135">
        <v>15000</v>
      </c>
      <c r="G16" s="136" t="s">
        <v>31</v>
      </c>
      <c r="H16" s="135">
        <v>1000</v>
      </c>
      <c r="I16" s="138">
        <v>817</v>
      </c>
      <c r="J16" s="135">
        <v>5000</v>
      </c>
      <c r="K16" s="138">
        <f t="shared" si="7"/>
        <v>3007</v>
      </c>
      <c r="L16" s="103">
        <v>5000</v>
      </c>
      <c r="M16" s="107"/>
      <c r="N16" s="103">
        <v>4000</v>
      </c>
      <c r="O16" s="107"/>
      <c r="P16" s="111">
        <v>81</v>
      </c>
      <c r="Q16" s="194">
        <v>72</v>
      </c>
      <c r="R16" s="204">
        <v>276</v>
      </c>
      <c r="S16" s="111">
        <v>16</v>
      </c>
      <c r="T16" s="181">
        <v>425</v>
      </c>
      <c r="U16" s="181">
        <v>293</v>
      </c>
      <c r="V16" s="103">
        <f t="shared" si="0"/>
        <v>1163</v>
      </c>
      <c r="W16" s="198">
        <f t="shared" si="5"/>
        <v>0.2326</v>
      </c>
      <c r="X16" s="108">
        <v>486</v>
      </c>
      <c r="Y16" s="103">
        <v>851</v>
      </c>
      <c r="Z16" s="103">
        <v>337</v>
      </c>
      <c r="AA16" s="160">
        <v>170</v>
      </c>
      <c r="AB16" s="103"/>
      <c r="AC16" s="103"/>
      <c r="AD16" s="103">
        <f t="shared" si="6"/>
        <v>1844</v>
      </c>
      <c r="AE16" s="106">
        <f t="shared" si="1"/>
        <v>0.36880000000000002</v>
      </c>
      <c r="AF16" s="103">
        <f t="shared" si="2"/>
        <v>3007</v>
      </c>
      <c r="AG16" s="198">
        <f t="shared" si="3"/>
        <v>0.60140000000000005</v>
      </c>
      <c r="AH16" s="190">
        <f>+I16+AF16</f>
        <v>3824</v>
      </c>
      <c r="AI16" s="198">
        <f t="shared" si="4"/>
        <v>0.25493333333333335</v>
      </c>
      <c r="AJ16" s="110" t="s">
        <v>214</v>
      </c>
      <c r="AK16" s="220" t="s">
        <v>191</v>
      </c>
      <c r="AL16" s="229" t="s">
        <v>225</v>
      </c>
      <c r="AM16" s="232"/>
    </row>
    <row r="17" spans="1:47" s="159" customFormat="1" ht="59.25" customHeight="1" x14ac:dyDescent="0.2">
      <c r="A17" s="241"/>
      <c r="B17" s="259"/>
      <c r="C17" s="133" t="s">
        <v>40</v>
      </c>
      <c r="D17" s="216" t="s">
        <v>41</v>
      </c>
      <c r="E17" s="134" t="s">
        <v>30</v>
      </c>
      <c r="F17" s="139">
        <v>2200</v>
      </c>
      <c r="G17" s="136" t="s">
        <v>31</v>
      </c>
      <c r="H17" s="137">
        <v>450</v>
      </c>
      <c r="I17" s="138">
        <v>450</v>
      </c>
      <c r="J17" s="137">
        <v>600</v>
      </c>
      <c r="K17" s="138">
        <f t="shared" si="7"/>
        <v>342</v>
      </c>
      <c r="L17" s="112">
        <v>600</v>
      </c>
      <c r="M17" s="113"/>
      <c r="N17" s="114">
        <v>550</v>
      </c>
      <c r="O17" s="113"/>
      <c r="P17" s="111">
        <v>63</v>
      </c>
      <c r="Q17" s="194">
        <v>19</v>
      </c>
      <c r="R17" s="204">
        <v>0</v>
      </c>
      <c r="S17" s="111">
        <v>0</v>
      </c>
      <c r="T17" s="181">
        <v>41</v>
      </c>
      <c r="U17" s="181">
        <v>0</v>
      </c>
      <c r="V17" s="103">
        <f>+SUM(P17:U17)</f>
        <v>123</v>
      </c>
      <c r="W17" s="199">
        <f t="shared" si="5"/>
        <v>0.20499999999999999</v>
      </c>
      <c r="X17" s="116">
        <v>59</v>
      </c>
      <c r="Y17" s="116">
        <v>65</v>
      </c>
      <c r="Z17" s="109">
        <v>0</v>
      </c>
      <c r="AA17" s="160">
        <v>95</v>
      </c>
      <c r="AB17" s="115"/>
      <c r="AC17" s="115"/>
      <c r="AD17" s="103">
        <f t="shared" si="6"/>
        <v>219</v>
      </c>
      <c r="AE17" s="106">
        <f t="shared" si="1"/>
        <v>0.36499999999999999</v>
      </c>
      <c r="AF17" s="103">
        <f t="shared" si="2"/>
        <v>342</v>
      </c>
      <c r="AG17" s="199">
        <f t="shared" si="3"/>
        <v>0.56999999999999995</v>
      </c>
      <c r="AH17" s="190">
        <f t="shared" si="8"/>
        <v>792</v>
      </c>
      <c r="AI17" s="199">
        <f t="shared" si="4"/>
        <v>0.36</v>
      </c>
      <c r="AJ17" s="110" t="s">
        <v>215</v>
      </c>
      <c r="AK17" s="220" t="s">
        <v>192</v>
      </c>
      <c r="AL17" s="229" t="s">
        <v>226</v>
      </c>
      <c r="AM17" s="232"/>
    </row>
    <row r="18" spans="1:47" s="159" customFormat="1" ht="87.75" customHeight="1" x14ac:dyDescent="0.2">
      <c r="A18" s="253" t="s">
        <v>44</v>
      </c>
      <c r="B18" s="254"/>
      <c r="C18" s="142" t="s">
        <v>45</v>
      </c>
      <c r="D18" s="217" t="s">
        <v>46</v>
      </c>
      <c r="E18" s="140" t="s">
        <v>30</v>
      </c>
      <c r="F18" s="141">
        <v>1260</v>
      </c>
      <c r="G18" s="142" t="s">
        <v>31</v>
      </c>
      <c r="H18" s="141">
        <v>315</v>
      </c>
      <c r="I18" s="143">
        <v>388</v>
      </c>
      <c r="J18" s="144">
        <v>315</v>
      </c>
      <c r="K18" s="143">
        <f t="shared" si="7"/>
        <v>57</v>
      </c>
      <c r="L18" s="144">
        <v>315</v>
      </c>
      <c r="M18" s="184"/>
      <c r="N18" s="144">
        <v>315</v>
      </c>
      <c r="O18" s="184"/>
      <c r="P18" s="142">
        <v>5</v>
      </c>
      <c r="Q18" s="195">
        <v>2</v>
      </c>
      <c r="R18" s="205">
        <v>8</v>
      </c>
      <c r="S18" s="209">
        <v>3</v>
      </c>
      <c r="T18" s="209">
        <v>3</v>
      </c>
      <c r="U18" s="185">
        <v>0</v>
      </c>
      <c r="V18" s="141">
        <f>+SUM(P18:U18)</f>
        <v>21</v>
      </c>
      <c r="W18" s="198">
        <f t="shared" si="5"/>
        <v>6.6666666666666666E-2</v>
      </c>
      <c r="X18" s="141">
        <v>5</v>
      </c>
      <c r="Y18" s="141">
        <v>9</v>
      </c>
      <c r="Z18" s="141">
        <v>9</v>
      </c>
      <c r="AA18" s="188">
        <v>13</v>
      </c>
      <c r="AB18" s="187"/>
      <c r="AC18" s="188"/>
      <c r="AD18" s="141">
        <f t="shared" si="6"/>
        <v>36</v>
      </c>
      <c r="AE18" s="186">
        <f t="shared" si="1"/>
        <v>0.11428571428571428</v>
      </c>
      <c r="AF18" s="141">
        <f>+V18+AD18</f>
        <v>57</v>
      </c>
      <c r="AG18" s="198">
        <f t="shared" si="3"/>
        <v>0.18095238095238095</v>
      </c>
      <c r="AH18" s="190">
        <f t="shared" si="8"/>
        <v>445</v>
      </c>
      <c r="AI18" s="197">
        <f t="shared" si="4"/>
        <v>0.3531746031746032</v>
      </c>
      <c r="AJ18" s="189" t="s">
        <v>216</v>
      </c>
      <c r="AK18" s="221" t="s">
        <v>227</v>
      </c>
      <c r="AL18" s="222" t="s">
        <v>230</v>
      </c>
      <c r="AM18" s="233"/>
    </row>
    <row r="19" spans="1:47" s="159" customFormat="1" ht="60" x14ac:dyDescent="0.2">
      <c r="A19" s="255"/>
      <c r="B19" s="256"/>
      <c r="C19" s="142" t="s">
        <v>47</v>
      </c>
      <c r="D19" s="217" t="s">
        <v>48</v>
      </c>
      <c r="E19" s="140" t="s">
        <v>30</v>
      </c>
      <c r="F19" s="141">
        <v>12000</v>
      </c>
      <c r="G19" s="142" t="s">
        <v>31</v>
      </c>
      <c r="H19" s="141">
        <v>1000</v>
      </c>
      <c r="I19" s="143">
        <v>513</v>
      </c>
      <c r="J19" s="144">
        <v>4000</v>
      </c>
      <c r="K19" s="143">
        <f t="shared" si="7"/>
        <v>2296</v>
      </c>
      <c r="L19" s="144">
        <v>4000</v>
      </c>
      <c r="M19" s="184"/>
      <c r="N19" s="144">
        <v>3000</v>
      </c>
      <c r="O19" s="184"/>
      <c r="P19" s="142">
        <v>41</v>
      </c>
      <c r="Q19" s="195">
        <v>205</v>
      </c>
      <c r="R19" s="206">
        <v>154</v>
      </c>
      <c r="S19" s="209">
        <v>167</v>
      </c>
      <c r="T19" s="209">
        <v>84</v>
      </c>
      <c r="U19" s="185">
        <v>168</v>
      </c>
      <c r="V19" s="141">
        <f t="shared" si="0"/>
        <v>819</v>
      </c>
      <c r="W19" s="198">
        <f>+V19/J19</f>
        <v>0.20474999999999999</v>
      </c>
      <c r="X19" s="141">
        <v>324</v>
      </c>
      <c r="Y19" s="141">
        <v>291</v>
      </c>
      <c r="Z19" s="141">
        <v>377</v>
      </c>
      <c r="AA19" s="188">
        <v>485</v>
      </c>
      <c r="AB19" s="187"/>
      <c r="AC19" s="188"/>
      <c r="AD19" s="141">
        <f t="shared" si="6"/>
        <v>1477</v>
      </c>
      <c r="AE19" s="186">
        <f t="shared" si="1"/>
        <v>0.36925000000000002</v>
      </c>
      <c r="AF19" s="141">
        <f t="shared" si="2"/>
        <v>2296</v>
      </c>
      <c r="AG19" s="198">
        <f t="shared" si="3"/>
        <v>0.57399999999999995</v>
      </c>
      <c r="AH19" s="190">
        <f t="shared" si="8"/>
        <v>2809</v>
      </c>
      <c r="AI19" s="198">
        <f t="shared" si="4"/>
        <v>0.23408333333333334</v>
      </c>
      <c r="AJ19" s="189" t="s">
        <v>216</v>
      </c>
      <c r="AK19" s="221" t="s">
        <v>193</v>
      </c>
      <c r="AL19" s="218" t="s">
        <v>228</v>
      </c>
      <c r="AM19" s="233"/>
    </row>
    <row r="20" spans="1:47" ht="24.75" customHeight="1" x14ac:dyDescent="0.2">
      <c r="I20" s="207"/>
      <c r="T20" s="145"/>
      <c r="Y20" s="219"/>
      <c r="AL20" s="145"/>
    </row>
    <row r="21" spans="1:47" x14ac:dyDescent="0.2">
      <c r="T21" s="145"/>
    </row>
    <row r="22" spans="1:47" x14ac:dyDescent="0.2">
      <c r="A22" s="2" t="s">
        <v>49</v>
      </c>
      <c r="B22" s="145"/>
      <c r="C22" s="145"/>
      <c r="D22" s="145"/>
      <c r="E22" s="149"/>
      <c r="M22" s="145"/>
      <c r="N22" s="145"/>
      <c r="O22" s="145"/>
      <c r="T22" s="145"/>
      <c r="W22" s="145"/>
      <c r="X22" s="145"/>
      <c r="Y22" s="145"/>
      <c r="Z22" s="145"/>
      <c r="AA22" s="236"/>
      <c r="AB22" s="163"/>
      <c r="AC22" s="163"/>
      <c r="AD22" s="163"/>
      <c r="AE22" s="163"/>
      <c r="AF22" s="164"/>
      <c r="AG22" s="164"/>
      <c r="AH22" s="164"/>
      <c r="AI22" s="164"/>
      <c r="AL22" s="145"/>
      <c r="AS22" s="3"/>
      <c r="AT22" s="3"/>
      <c r="AU22" s="147"/>
    </row>
    <row r="23" spans="1:47" ht="28.5" customHeight="1" x14ac:dyDescent="0.2">
      <c r="A23" s="165"/>
      <c r="B23" s="166"/>
      <c r="C23" s="166"/>
      <c r="D23" s="166"/>
      <c r="E23" s="167"/>
      <c r="F23" s="168"/>
      <c r="M23" s="145"/>
      <c r="N23" s="145"/>
      <c r="O23" s="145"/>
      <c r="T23" s="145"/>
      <c r="W23" s="145"/>
      <c r="X23" s="145"/>
      <c r="Y23" s="145"/>
      <c r="Z23" s="145"/>
      <c r="AA23" s="236"/>
      <c r="AB23" s="163"/>
      <c r="AC23" s="163"/>
      <c r="AD23" s="163"/>
      <c r="AE23" s="163"/>
      <c r="AF23" s="164"/>
      <c r="AG23" s="164"/>
      <c r="AH23" s="164"/>
      <c r="AI23" s="164"/>
      <c r="AL23" s="145"/>
      <c r="AS23" s="3"/>
      <c r="AT23" s="3"/>
      <c r="AU23" s="147"/>
    </row>
    <row r="24" spans="1:47" x14ac:dyDescent="0.2">
      <c r="A24" s="148"/>
      <c r="B24" s="145"/>
      <c r="C24" s="145"/>
      <c r="D24" s="145"/>
      <c r="E24" s="149"/>
      <c r="M24" s="145"/>
      <c r="N24" s="145"/>
      <c r="O24" s="145"/>
      <c r="T24" s="145"/>
      <c r="W24" s="145"/>
      <c r="X24" s="145"/>
      <c r="Y24" s="145"/>
      <c r="Z24" s="145"/>
      <c r="AA24" s="236"/>
      <c r="AB24" s="163"/>
      <c r="AC24" s="163"/>
      <c r="AD24" s="163"/>
      <c r="AE24" s="163"/>
      <c r="AF24" s="164"/>
      <c r="AG24" s="164"/>
      <c r="AH24" s="164"/>
      <c r="AI24" s="164"/>
      <c r="AL24" s="145"/>
      <c r="AS24" s="3"/>
      <c r="AT24" s="3"/>
      <c r="AU24" s="147"/>
    </row>
    <row r="25" spans="1:47" x14ac:dyDescent="0.2">
      <c r="A25" s="148"/>
      <c r="B25" s="145"/>
      <c r="C25" s="145"/>
      <c r="D25" s="145"/>
      <c r="E25" s="149"/>
      <c r="M25" s="145"/>
      <c r="N25" s="145"/>
      <c r="O25" s="145"/>
      <c r="T25" s="145"/>
      <c r="W25" s="145"/>
      <c r="X25" s="145"/>
      <c r="Y25" s="145"/>
      <c r="Z25" s="145"/>
      <c r="AA25" s="236"/>
      <c r="AB25" s="163"/>
      <c r="AC25" s="163"/>
      <c r="AD25" s="163"/>
      <c r="AE25" s="163"/>
      <c r="AF25" s="164"/>
      <c r="AG25" s="164"/>
      <c r="AH25" s="164"/>
      <c r="AI25" s="164"/>
      <c r="AL25" s="145"/>
      <c r="AS25" s="3"/>
      <c r="AT25" s="3"/>
      <c r="AU25" s="147"/>
    </row>
    <row r="26" spans="1:47" ht="12.75" thickBot="1" x14ac:dyDescent="0.25">
      <c r="A26" s="2" t="s">
        <v>50</v>
      </c>
      <c r="B26" s="145"/>
      <c r="T26" s="145"/>
    </row>
    <row r="27" spans="1:47" x14ac:dyDescent="0.2">
      <c r="A27" s="169" t="s">
        <v>187</v>
      </c>
      <c r="B27" s="169"/>
      <c r="D27" s="170"/>
      <c r="T27" s="145"/>
    </row>
    <row r="28" spans="1:47" ht="19.5" customHeight="1" x14ac:dyDescent="0.2">
      <c r="A28" s="171" t="s">
        <v>188</v>
      </c>
      <c r="B28" s="171"/>
      <c r="D28" s="172"/>
      <c r="T28" s="145"/>
    </row>
    <row r="29" spans="1:47" ht="12.75" thickBot="1" x14ac:dyDescent="0.25">
      <c r="A29" s="169" t="s">
        <v>189</v>
      </c>
      <c r="B29" s="169"/>
      <c r="D29" s="173"/>
      <c r="T29" s="145"/>
    </row>
    <row r="30" spans="1:47" ht="27" customHeight="1" x14ac:dyDescent="0.2">
      <c r="A30" s="171" t="s">
        <v>51</v>
      </c>
      <c r="B30" s="171"/>
      <c r="D30" s="174"/>
      <c r="T30" s="145"/>
    </row>
    <row r="31" spans="1:47" ht="18.75" customHeight="1" x14ac:dyDescent="0.2">
      <c r="A31" s="171" t="s">
        <v>52</v>
      </c>
      <c r="B31" s="171"/>
      <c r="D31" s="4"/>
      <c r="E31" s="149"/>
      <c r="T31" s="145"/>
      <c r="W31" s="175"/>
      <c r="X31" s="175"/>
      <c r="Y31" s="175"/>
      <c r="Z31" s="175"/>
      <c r="AA31" s="237"/>
      <c r="AB31" s="175"/>
      <c r="AC31" s="175"/>
      <c r="AD31" s="175"/>
      <c r="AE31" s="175"/>
      <c r="AF31" s="175"/>
      <c r="AG31" s="175"/>
      <c r="AJ31" s="176"/>
    </row>
    <row r="32" spans="1:47" x14ac:dyDescent="0.2">
      <c r="A32" s="153"/>
      <c r="B32" s="153"/>
      <c r="T32" s="145"/>
      <c r="W32" s="175"/>
      <c r="X32" s="175"/>
      <c r="Y32" s="175"/>
      <c r="Z32" s="175"/>
      <c r="AA32" s="237"/>
      <c r="AB32" s="175"/>
      <c r="AC32" s="175"/>
      <c r="AD32" s="175"/>
      <c r="AE32" s="175"/>
      <c r="AF32" s="175"/>
      <c r="AG32" s="175"/>
      <c r="AJ32" s="176"/>
    </row>
    <row r="33" spans="1:36" x14ac:dyDescent="0.2">
      <c r="A33" s="153"/>
      <c r="B33" s="153"/>
      <c r="T33" s="145"/>
      <c r="W33" s="175"/>
      <c r="X33" s="175"/>
      <c r="Y33" s="175"/>
      <c r="Z33" s="175"/>
      <c r="AA33" s="237"/>
      <c r="AB33" s="175"/>
      <c r="AC33" s="175"/>
      <c r="AD33" s="175"/>
      <c r="AE33" s="175"/>
      <c r="AF33" s="175"/>
      <c r="AG33" s="175"/>
      <c r="AJ33" s="176"/>
    </row>
    <row r="34" spans="1:36" x14ac:dyDescent="0.2">
      <c r="A34" s="153"/>
      <c r="B34" s="153"/>
      <c r="T34" s="145"/>
      <c r="W34" s="175"/>
      <c r="X34" s="175"/>
      <c r="Y34" s="175"/>
      <c r="Z34" s="175"/>
      <c r="AA34" s="237"/>
      <c r="AB34" s="175"/>
      <c r="AC34" s="175"/>
      <c r="AD34" s="175"/>
      <c r="AE34" s="175"/>
      <c r="AF34" s="175"/>
      <c r="AG34" s="175"/>
      <c r="AJ34" s="176"/>
    </row>
    <row r="35" spans="1:36" ht="24.75" customHeight="1" x14ac:dyDescent="0.2">
      <c r="A35" s="245" t="s">
        <v>53</v>
      </c>
      <c r="B35" s="110" t="s">
        <v>178</v>
      </c>
      <c r="C35" s="246" t="s">
        <v>54</v>
      </c>
      <c r="D35" s="191" t="s">
        <v>180</v>
      </c>
      <c r="E35" s="247" t="s">
        <v>55</v>
      </c>
      <c r="F35" s="248" t="s">
        <v>217</v>
      </c>
      <c r="G35" s="249"/>
      <c r="H35" s="249"/>
      <c r="I35" s="249"/>
      <c r="J35" s="249"/>
      <c r="K35" s="249"/>
      <c r="L35" s="249"/>
      <c r="M35" s="249"/>
      <c r="N35" s="249"/>
      <c r="O35" s="249"/>
      <c r="P35" s="249"/>
      <c r="Q35" s="250"/>
      <c r="R35" s="238"/>
      <c r="T35" s="145"/>
    </row>
    <row r="36" spans="1:36" ht="24" x14ac:dyDescent="0.2">
      <c r="A36" s="245"/>
      <c r="B36" s="110" t="s">
        <v>179</v>
      </c>
      <c r="C36" s="246"/>
      <c r="D36" s="110" t="s">
        <v>179</v>
      </c>
      <c r="E36" s="247"/>
      <c r="F36" s="248" t="s">
        <v>218</v>
      </c>
      <c r="G36" s="249"/>
      <c r="H36" s="249"/>
      <c r="I36" s="249"/>
      <c r="J36" s="249"/>
      <c r="K36" s="249"/>
      <c r="L36" s="249"/>
      <c r="M36" s="249"/>
      <c r="N36" s="249"/>
      <c r="O36" s="249"/>
      <c r="P36" s="249"/>
      <c r="Q36" s="250"/>
      <c r="R36" s="238"/>
      <c r="T36" s="145"/>
    </row>
    <row r="37" spans="1:36" x14ac:dyDescent="0.2">
      <c r="T37" s="145"/>
    </row>
    <row r="38" spans="1:36" x14ac:dyDescent="0.2">
      <c r="T38" s="145"/>
    </row>
    <row r="39" spans="1:36" x14ac:dyDescent="0.2">
      <c r="T39" s="145"/>
    </row>
    <row r="40" spans="1:36" x14ac:dyDescent="0.2">
      <c r="T40" s="145"/>
    </row>
    <row r="41" spans="1:36" x14ac:dyDescent="0.2">
      <c r="T41" s="145"/>
    </row>
    <row r="42" spans="1:36" x14ac:dyDescent="0.2">
      <c r="T42" s="145"/>
    </row>
    <row r="43" spans="1:36" x14ac:dyDescent="0.2">
      <c r="T43" s="145"/>
    </row>
    <row r="44" spans="1:36" x14ac:dyDescent="0.2">
      <c r="T44" s="145"/>
    </row>
    <row r="45" spans="1:36" x14ac:dyDescent="0.2">
      <c r="T45" s="145"/>
    </row>
    <row r="46" spans="1:36" x14ac:dyDescent="0.2">
      <c r="T46" s="145"/>
    </row>
    <row r="47" spans="1:36" x14ac:dyDescent="0.2">
      <c r="T47" s="145"/>
    </row>
    <row r="48" spans="1:36" x14ac:dyDescent="0.2">
      <c r="T48" s="145"/>
    </row>
    <row r="49" spans="20:20" x14ac:dyDescent="0.2">
      <c r="T49" s="145"/>
    </row>
    <row r="50" spans="20:20" x14ac:dyDescent="0.2">
      <c r="T50" s="145"/>
    </row>
    <row r="51" spans="20:20" x14ac:dyDescent="0.2">
      <c r="T51" s="145"/>
    </row>
    <row r="52" spans="20:20" x14ac:dyDescent="0.2">
      <c r="T52" s="145"/>
    </row>
    <row r="53" spans="20:20" x14ac:dyDescent="0.2">
      <c r="T53" s="145"/>
    </row>
    <row r="54" spans="20:20" x14ac:dyDescent="0.2">
      <c r="T54" s="145"/>
    </row>
    <row r="55" spans="20:20" x14ac:dyDescent="0.2">
      <c r="T55" s="145"/>
    </row>
    <row r="56" spans="20:20" x14ac:dyDescent="0.2">
      <c r="T56" s="145"/>
    </row>
    <row r="57" spans="20:20" x14ac:dyDescent="0.2">
      <c r="T57" s="145"/>
    </row>
    <row r="58" spans="20:20" x14ac:dyDescent="0.2">
      <c r="T58" s="145"/>
    </row>
    <row r="59" spans="20:20" x14ac:dyDescent="0.2">
      <c r="T59" s="145"/>
    </row>
    <row r="60" spans="20:20" x14ac:dyDescent="0.2">
      <c r="T60" s="145"/>
    </row>
    <row r="61" spans="20:20" x14ac:dyDescent="0.2">
      <c r="T61" s="145"/>
    </row>
    <row r="62" spans="20:20" x14ac:dyDescent="0.2">
      <c r="T62" s="145"/>
    </row>
    <row r="63" spans="20:20" x14ac:dyDescent="0.2">
      <c r="T63" s="145"/>
    </row>
    <row r="64" spans="20:20" x14ac:dyDescent="0.2">
      <c r="T64" s="145"/>
    </row>
    <row r="65" spans="20:20" x14ac:dyDescent="0.2">
      <c r="T65" s="145"/>
    </row>
    <row r="66" spans="20:20" x14ac:dyDescent="0.2">
      <c r="T66" s="145"/>
    </row>
    <row r="67" spans="20:20" x14ac:dyDescent="0.2">
      <c r="T67" s="145"/>
    </row>
    <row r="68" spans="20:20" x14ac:dyDescent="0.2">
      <c r="T68" s="145"/>
    </row>
    <row r="69" spans="20:20" x14ac:dyDescent="0.2">
      <c r="T69" s="145"/>
    </row>
    <row r="70" spans="20:20" x14ac:dyDescent="0.2">
      <c r="T70" s="145"/>
    </row>
    <row r="71" spans="20:20" x14ac:dyDescent="0.2">
      <c r="T71" s="145"/>
    </row>
    <row r="72" spans="20:20" x14ac:dyDescent="0.2">
      <c r="T72" s="145"/>
    </row>
    <row r="73" spans="20:20" x14ac:dyDescent="0.2">
      <c r="T73" s="145"/>
    </row>
    <row r="74" spans="20:20" x14ac:dyDescent="0.2">
      <c r="T74" s="145"/>
    </row>
    <row r="75" spans="20:20" x14ac:dyDescent="0.2">
      <c r="T75" s="145"/>
    </row>
    <row r="76" spans="20:20" x14ac:dyDescent="0.2">
      <c r="T76" s="145"/>
    </row>
    <row r="77" spans="20:20" x14ac:dyDescent="0.2">
      <c r="T77" s="145"/>
    </row>
    <row r="78" spans="20:20" x14ac:dyDescent="0.2">
      <c r="T78" s="145"/>
    </row>
    <row r="79" spans="20:20" x14ac:dyDescent="0.2">
      <c r="T79" s="145"/>
    </row>
    <row r="80" spans="20:20" x14ac:dyDescent="0.2">
      <c r="T80" s="145"/>
    </row>
    <row r="81" spans="20:20" x14ac:dyDescent="0.2">
      <c r="T81" s="145"/>
    </row>
    <row r="82" spans="20:20" x14ac:dyDescent="0.2">
      <c r="T82" s="145"/>
    </row>
    <row r="83" spans="20:20" x14ac:dyDescent="0.2">
      <c r="T83" s="145"/>
    </row>
    <row r="84" spans="20:20" x14ac:dyDescent="0.2">
      <c r="T84" s="145"/>
    </row>
    <row r="85" spans="20:20" x14ac:dyDescent="0.2">
      <c r="T85" s="145"/>
    </row>
    <row r="86" spans="20:20" x14ac:dyDescent="0.2">
      <c r="T86" s="145"/>
    </row>
    <row r="87" spans="20:20" x14ac:dyDescent="0.2">
      <c r="T87" s="145"/>
    </row>
    <row r="88" spans="20:20" x14ac:dyDescent="0.2">
      <c r="T88" s="145"/>
    </row>
    <row r="89" spans="20:20" x14ac:dyDescent="0.2">
      <c r="T89" s="145"/>
    </row>
    <row r="90" spans="20:20" x14ac:dyDescent="0.2">
      <c r="T90" s="145"/>
    </row>
    <row r="91" spans="20:20" x14ac:dyDescent="0.2">
      <c r="T91" s="145"/>
    </row>
    <row r="92" spans="20:20" x14ac:dyDescent="0.2">
      <c r="T92" s="145"/>
    </row>
    <row r="93" spans="20:20" x14ac:dyDescent="0.2">
      <c r="T93" s="145"/>
    </row>
    <row r="94" spans="20:20" x14ac:dyDescent="0.2">
      <c r="T94" s="145"/>
    </row>
    <row r="95" spans="20:20" x14ac:dyDescent="0.2">
      <c r="T95" s="145"/>
    </row>
    <row r="96" spans="20:20" x14ac:dyDescent="0.2">
      <c r="T96" s="145"/>
    </row>
    <row r="97" spans="20:20" x14ac:dyDescent="0.2">
      <c r="T97" s="145"/>
    </row>
    <row r="98" spans="20:20" x14ac:dyDescent="0.2">
      <c r="T98" s="145"/>
    </row>
    <row r="99" spans="20:20" x14ac:dyDescent="0.2">
      <c r="T99" s="145"/>
    </row>
    <row r="100" spans="20:20" x14ac:dyDescent="0.2">
      <c r="T100" s="145"/>
    </row>
    <row r="101" spans="20:20" x14ac:dyDescent="0.2">
      <c r="T101" s="145"/>
    </row>
    <row r="102" spans="20:20" x14ac:dyDescent="0.2">
      <c r="T102" s="145"/>
    </row>
    <row r="103" spans="20:20" x14ac:dyDescent="0.2">
      <c r="T103" s="145"/>
    </row>
    <row r="104" spans="20:20" x14ac:dyDescent="0.2">
      <c r="T104" s="145"/>
    </row>
    <row r="105" spans="20:20" x14ac:dyDescent="0.2">
      <c r="T105" s="145"/>
    </row>
    <row r="106" spans="20:20" x14ac:dyDescent="0.2">
      <c r="T106" s="145"/>
    </row>
    <row r="107" spans="20:20" x14ac:dyDescent="0.2">
      <c r="T107" s="145"/>
    </row>
    <row r="108" spans="20:20" x14ac:dyDescent="0.2">
      <c r="T108" s="145"/>
    </row>
    <row r="109" spans="20:20" x14ac:dyDescent="0.2">
      <c r="T109" s="145"/>
    </row>
    <row r="110" spans="20:20" x14ac:dyDescent="0.2">
      <c r="T110" s="145"/>
    </row>
    <row r="111" spans="20:20" x14ac:dyDescent="0.2">
      <c r="T111" s="145"/>
    </row>
    <row r="112" spans="20:20" x14ac:dyDescent="0.2">
      <c r="T112" s="145"/>
    </row>
    <row r="113" spans="20:20" x14ac:dyDescent="0.2">
      <c r="T113" s="145"/>
    </row>
    <row r="114" spans="20:20" x14ac:dyDescent="0.2">
      <c r="T114" s="145"/>
    </row>
    <row r="115" spans="20:20" x14ac:dyDescent="0.2">
      <c r="T115" s="145"/>
    </row>
    <row r="116" spans="20:20" x14ac:dyDescent="0.2">
      <c r="T116" s="145"/>
    </row>
    <row r="117" spans="20:20" x14ac:dyDescent="0.2">
      <c r="T117" s="145"/>
    </row>
    <row r="118" spans="20:20" x14ac:dyDescent="0.2">
      <c r="T118" s="145"/>
    </row>
    <row r="119" spans="20:20" x14ac:dyDescent="0.2">
      <c r="T119" s="145"/>
    </row>
    <row r="120" spans="20:20" x14ac:dyDescent="0.2">
      <c r="T120" s="145"/>
    </row>
    <row r="121" spans="20:20" x14ac:dyDescent="0.2">
      <c r="T121" s="145"/>
    </row>
    <row r="122" spans="20:20" x14ac:dyDescent="0.2">
      <c r="T122" s="145"/>
    </row>
    <row r="123" spans="20:20" x14ac:dyDescent="0.2">
      <c r="T123" s="145"/>
    </row>
    <row r="124" spans="20:20" x14ac:dyDescent="0.2">
      <c r="T124" s="145"/>
    </row>
    <row r="125" spans="20:20" x14ac:dyDescent="0.2">
      <c r="T125" s="145"/>
    </row>
    <row r="126" spans="20:20" x14ac:dyDescent="0.2">
      <c r="T126" s="145"/>
    </row>
    <row r="127" spans="20:20" x14ac:dyDescent="0.2">
      <c r="T127" s="145"/>
    </row>
    <row r="128" spans="20:20" x14ac:dyDescent="0.2">
      <c r="T128" s="145"/>
    </row>
    <row r="129" spans="20:20" x14ac:dyDescent="0.2">
      <c r="T129" s="145"/>
    </row>
    <row r="130" spans="20:20" x14ac:dyDescent="0.2">
      <c r="T130" s="145"/>
    </row>
    <row r="131" spans="20:20" x14ac:dyDescent="0.2">
      <c r="T131" s="145"/>
    </row>
    <row r="132" spans="20:20" x14ac:dyDescent="0.2">
      <c r="T132" s="145"/>
    </row>
    <row r="133" spans="20:20" x14ac:dyDescent="0.2">
      <c r="T133" s="145"/>
    </row>
    <row r="134" spans="20:20" x14ac:dyDescent="0.2">
      <c r="T134" s="145"/>
    </row>
    <row r="135" spans="20:20" x14ac:dyDescent="0.2">
      <c r="T135" s="145"/>
    </row>
    <row r="136" spans="20:20" x14ac:dyDescent="0.2">
      <c r="T136" s="145"/>
    </row>
    <row r="137" spans="20:20" x14ac:dyDescent="0.2">
      <c r="T137" s="145"/>
    </row>
    <row r="138" spans="20:20" x14ac:dyDescent="0.2">
      <c r="T138" s="145"/>
    </row>
    <row r="139" spans="20:20" x14ac:dyDescent="0.2">
      <c r="T139" s="145"/>
    </row>
    <row r="140" spans="20:20" x14ac:dyDescent="0.2">
      <c r="T140" s="145"/>
    </row>
    <row r="141" spans="20:20" x14ac:dyDescent="0.2">
      <c r="T141" s="145"/>
    </row>
    <row r="142" spans="20:20" x14ac:dyDescent="0.2">
      <c r="T142" s="145"/>
    </row>
    <row r="143" spans="20:20" x14ac:dyDescent="0.2">
      <c r="T143" s="145"/>
    </row>
    <row r="144" spans="20:20" x14ac:dyDescent="0.2">
      <c r="T144" s="145"/>
    </row>
    <row r="145" spans="20:20" x14ac:dyDescent="0.2">
      <c r="T145" s="145"/>
    </row>
    <row r="146" spans="20:20" x14ac:dyDescent="0.2">
      <c r="T146" s="145"/>
    </row>
    <row r="147" spans="20:20" x14ac:dyDescent="0.2">
      <c r="T147" s="145"/>
    </row>
    <row r="148" spans="20:20" x14ac:dyDescent="0.2">
      <c r="T148" s="145"/>
    </row>
    <row r="149" spans="20:20" x14ac:dyDescent="0.2">
      <c r="T149" s="145"/>
    </row>
    <row r="150" spans="20:20" x14ac:dyDescent="0.2">
      <c r="T150" s="145"/>
    </row>
    <row r="151" spans="20:20" x14ac:dyDescent="0.2">
      <c r="T151" s="145"/>
    </row>
    <row r="152" spans="20:20" x14ac:dyDescent="0.2">
      <c r="T152" s="145"/>
    </row>
    <row r="153" spans="20:20" x14ac:dyDescent="0.2">
      <c r="T153" s="145"/>
    </row>
    <row r="154" spans="20:20" x14ac:dyDescent="0.2">
      <c r="T154" s="145"/>
    </row>
    <row r="155" spans="20:20" x14ac:dyDescent="0.2">
      <c r="T155" s="145"/>
    </row>
    <row r="156" spans="20:20" x14ac:dyDescent="0.2">
      <c r="T156" s="145"/>
    </row>
    <row r="157" spans="20:20" x14ac:dyDescent="0.2">
      <c r="T157" s="145"/>
    </row>
    <row r="158" spans="20:20" x14ac:dyDescent="0.2">
      <c r="T158" s="145"/>
    </row>
    <row r="159" spans="20:20" x14ac:dyDescent="0.2">
      <c r="T159" s="145"/>
    </row>
    <row r="160" spans="20:20" x14ac:dyDescent="0.2">
      <c r="T160" s="145"/>
    </row>
    <row r="161" spans="20:20" x14ac:dyDescent="0.2">
      <c r="T161" s="145"/>
    </row>
    <row r="162" spans="20:20" x14ac:dyDescent="0.2">
      <c r="T162" s="145"/>
    </row>
    <row r="163" spans="20:20" x14ac:dyDescent="0.2">
      <c r="T163" s="145"/>
    </row>
    <row r="164" spans="20:20" x14ac:dyDescent="0.2">
      <c r="T164" s="145"/>
    </row>
    <row r="165" spans="20:20" x14ac:dyDescent="0.2">
      <c r="T165" s="145"/>
    </row>
    <row r="166" spans="20:20" x14ac:dyDescent="0.2">
      <c r="T166" s="145"/>
    </row>
    <row r="167" spans="20:20" x14ac:dyDescent="0.2">
      <c r="T167" s="145"/>
    </row>
    <row r="168" spans="20:20" x14ac:dyDescent="0.2">
      <c r="T168" s="145"/>
    </row>
    <row r="169" spans="20:20" x14ac:dyDescent="0.2">
      <c r="T169" s="145"/>
    </row>
    <row r="170" spans="20:20" x14ac:dyDescent="0.2">
      <c r="T170" s="145"/>
    </row>
    <row r="171" spans="20:20" x14ac:dyDescent="0.2">
      <c r="T171" s="145"/>
    </row>
    <row r="172" spans="20:20" x14ac:dyDescent="0.2">
      <c r="T172" s="145"/>
    </row>
    <row r="173" spans="20:20" x14ac:dyDescent="0.2">
      <c r="T173" s="145"/>
    </row>
    <row r="174" spans="20:20" x14ac:dyDescent="0.2">
      <c r="T174" s="145"/>
    </row>
    <row r="175" spans="20:20" x14ac:dyDescent="0.2">
      <c r="T175" s="145"/>
    </row>
    <row r="176" spans="20:20" x14ac:dyDescent="0.2">
      <c r="T176" s="145"/>
    </row>
    <row r="177" spans="20:20" x14ac:dyDescent="0.2">
      <c r="T177" s="145"/>
    </row>
    <row r="178" spans="20:20" x14ac:dyDescent="0.2">
      <c r="T178" s="145"/>
    </row>
    <row r="179" spans="20:20" x14ac:dyDescent="0.2">
      <c r="T179" s="145"/>
    </row>
    <row r="180" spans="20:20" x14ac:dyDescent="0.2">
      <c r="T180" s="145"/>
    </row>
    <row r="181" spans="20:20" x14ac:dyDescent="0.2">
      <c r="T181" s="145"/>
    </row>
    <row r="182" spans="20:20" x14ac:dyDescent="0.2">
      <c r="T182" s="145"/>
    </row>
    <row r="183" spans="20:20" x14ac:dyDescent="0.2">
      <c r="T183" s="145"/>
    </row>
    <row r="184" spans="20:20" x14ac:dyDescent="0.2">
      <c r="T184" s="145"/>
    </row>
    <row r="185" spans="20:20" x14ac:dyDescent="0.2">
      <c r="T185" s="145"/>
    </row>
    <row r="186" spans="20:20" x14ac:dyDescent="0.2">
      <c r="T186" s="145"/>
    </row>
    <row r="187" spans="20:20" x14ac:dyDescent="0.2">
      <c r="T187" s="145"/>
    </row>
    <row r="188" spans="20:20" x14ac:dyDescent="0.2">
      <c r="T188" s="145"/>
    </row>
    <row r="189" spans="20:20" x14ac:dyDescent="0.2">
      <c r="T189" s="145"/>
    </row>
    <row r="190" spans="20:20" x14ac:dyDescent="0.2">
      <c r="T190" s="145"/>
    </row>
    <row r="191" spans="20:20" x14ac:dyDescent="0.2">
      <c r="T191" s="145"/>
    </row>
    <row r="192" spans="20:20" x14ac:dyDescent="0.2">
      <c r="T192" s="145"/>
    </row>
    <row r="193" spans="20:20" x14ac:dyDescent="0.2">
      <c r="T193" s="145"/>
    </row>
    <row r="194" spans="20:20" x14ac:dyDescent="0.2">
      <c r="T194" s="145"/>
    </row>
    <row r="195" spans="20:20" x14ac:dyDescent="0.2">
      <c r="T195" s="145"/>
    </row>
    <row r="196" spans="20:20" x14ac:dyDescent="0.2">
      <c r="T196" s="145"/>
    </row>
    <row r="197" spans="20:20" x14ac:dyDescent="0.2">
      <c r="T197" s="145"/>
    </row>
    <row r="198" spans="20:20" x14ac:dyDescent="0.2">
      <c r="T198" s="145"/>
    </row>
    <row r="199" spans="20:20" x14ac:dyDescent="0.2">
      <c r="T199" s="145"/>
    </row>
    <row r="200" spans="20:20" x14ac:dyDescent="0.2">
      <c r="T200" s="145"/>
    </row>
    <row r="201" spans="20:20" x14ac:dyDescent="0.2">
      <c r="T201" s="145"/>
    </row>
    <row r="202" spans="20:20" x14ac:dyDescent="0.2">
      <c r="T202" s="145"/>
    </row>
    <row r="203" spans="20:20" x14ac:dyDescent="0.2">
      <c r="T203" s="145"/>
    </row>
    <row r="204" spans="20:20" x14ac:dyDescent="0.2">
      <c r="T204" s="145"/>
    </row>
    <row r="205" spans="20:20" x14ac:dyDescent="0.2">
      <c r="T205" s="145"/>
    </row>
    <row r="206" spans="20:20" x14ac:dyDescent="0.2">
      <c r="T206" s="145"/>
    </row>
    <row r="207" spans="20:20" x14ac:dyDescent="0.2">
      <c r="T207" s="145"/>
    </row>
    <row r="208" spans="20:20" x14ac:dyDescent="0.2">
      <c r="T208" s="145"/>
    </row>
    <row r="209" spans="20:20" x14ac:dyDescent="0.2">
      <c r="T209" s="145"/>
    </row>
    <row r="210" spans="20:20" x14ac:dyDescent="0.2">
      <c r="T210" s="145"/>
    </row>
    <row r="211" spans="20:20" x14ac:dyDescent="0.2">
      <c r="T211" s="145"/>
    </row>
    <row r="212" spans="20:20" x14ac:dyDescent="0.2">
      <c r="T212" s="145"/>
    </row>
    <row r="213" spans="20:20" x14ac:dyDescent="0.2">
      <c r="T213" s="145"/>
    </row>
    <row r="214" spans="20:20" x14ac:dyDescent="0.2">
      <c r="T214" s="145"/>
    </row>
    <row r="215" spans="20:20" x14ac:dyDescent="0.2">
      <c r="T215" s="145"/>
    </row>
    <row r="216" spans="20:20" x14ac:dyDescent="0.2">
      <c r="T216" s="145"/>
    </row>
    <row r="217" spans="20:20" x14ac:dyDescent="0.2">
      <c r="T217" s="145"/>
    </row>
    <row r="218" spans="20:20" x14ac:dyDescent="0.2">
      <c r="T218" s="145"/>
    </row>
    <row r="219" spans="20:20" x14ac:dyDescent="0.2">
      <c r="T219" s="145"/>
    </row>
    <row r="220" spans="20:20" x14ac:dyDescent="0.2">
      <c r="T220" s="145"/>
    </row>
    <row r="221" spans="20:20" x14ac:dyDescent="0.2">
      <c r="T221" s="145"/>
    </row>
    <row r="222" spans="20:20" x14ac:dyDescent="0.2">
      <c r="T222" s="145"/>
    </row>
    <row r="223" spans="20:20" x14ac:dyDescent="0.2">
      <c r="T223" s="145"/>
    </row>
    <row r="224" spans="20:20" x14ac:dyDescent="0.2">
      <c r="T224" s="145"/>
    </row>
    <row r="225" spans="20:20" x14ac:dyDescent="0.2">
      <c r="T225" s="145"/>
    </row>
    <row r="226" spans="20:20" x14ac:dyDescent="0.2">
      <c r="T226" s="145"/>
    </row>
    <row r="227" spans="20:20" x14ac:dyDescent="0.2">
      <c r="T227" s="145"/>
    </row>
    <row r="228" spans="20:20" x14ac:dyDescent="0.2">
      <c r="T228" s="145"/>
    </row>
    <row r="229" spans="20:20" x14ac:dyDescent="0.2">
      <c r="T229" s="145"/>
    </row>
    <row r="230" spans="20:20" x14ac:dyDescent="0.2">
      <c r="T230" s="145"/>
    </row>
    <row r="231" spans="20:20" x14ac:dyDescent="0.2">
      <c r="T231" s="145"/>
    </row>
    <row r="232" spans="20:20" x14ac:dyDescent="0.2">
      <c r="T232" s="145"/>
    </row>
    <row r="233" spans="20:20" x14ac:dyDescent="0.2">
      <c r="T233" s="145"/>
    </row>
    <row r="234" spans="20:20" x14ac:dyDescent="0.2">
      <c r="T234" s="145"/>
    </row>
    <row r="235" spans="20:20" x14ac:dyDescent="0.2">
      <c r="T235" s="145"/>
    </row>
    <row r="236" spans="20:20" x14ac:dyDescent="0.2">
      <c r="T236" s="145"/>
    </row>
    <row r="237" spans="20:20" x14ac:dyDescent="0.2">
      <c r="T237" s="145"/>
    </row>
    <row r="238" spans="20:20" x14ac:dyDescent="0.2">
      <c r="T238" s="145"/>
    </row>
    <row r="239" spans="20:20" x14ac:dyDescent="0.2">
      <c r="T239" s="145"/>
    </row>
    <row r="240" spans="20:20" x14ac:dyDescent="0.2">
      <c r="T240" s="145"/>
    </row>
    <row r="241" spans="20:20" x14ac:dyDescent="0.2">
      <c r="T241" s="145"/>
    </row>
    <row r="242" spans="20:20" x14ac:dyDescent="0.2">
      <c r="T242" s="145"/>
    </row>
    <row r="243" spans="20:20" x14ac:dyDescent="0.2">
      <c r="T243" s="145"/>
    </row>
    <row r="244" spans="20:20" x14ac:dyDescent="0.2">
      <c r="T244" s="145"/>
    </row>
    <row r="245" spans="20:20" x14ac:dyDescent="0.2">
      <c r="T245" s="145"/>
    </row>
    <row r="246" spans="20:20" x14ac:dyDescent="0.2">
      <c r="T246" s="145"/>
    </row>
    <row r="247" spans="20:20" x14ac:dyDescent="0.2">
      <c r="T247" s="145"/>
    </row>
    <row r="248" spans="20:20" x14ac:dyDescent="0.2">
      <c r="T248" s="145"/>
    </row>
    <row r="249" spans="20:20" x14ac:dyDescent="0.2">
      <c r="T249" s="145"/>
    </row>
    <row r="250" spans="20:20" x14ac:dyDescent="0.2">
      <c r="T250" s="145"/>
    </row>
    <row r="251" spans="20:20" x14ac:dyDescent="0.2">
      <c r="T251" s="145"/>
    </row>
    <row r="252" spans="20:20" x14ac:dyDescent="0.2">
      <c r="T252" s="145"/>
    </row>
    <row r="253" spans="20:20" x14ac:dyDescent="0.2">
      <c r="T253" s="145"/>
    </row>
    <row r="254" spans="20:20" x14ac:dyDescent="0.2">
      <c r="T254" s="145"/>
    </row>
    <row r="255" spans="20:20" x14ac:dyDescent="0.2">
      <c r="T255" s="145"/>
    </row>
    <row r="256" spans="20:20" x14ac:dyDescent="0.2">
      <c r="T256" s="145"/>
    </row>
    <row r="257" spans="20:20" x14ac:dyDescent="0.2">
      <c r="T257" s="145"/>
    </row>
    <row r="258" spans="20:20" x14ac:dyDescent="0.2">
      <c r="T258" s="145"/>
    </row>
    <row r="259" spans="20:20" x14ac:dyDescent="0.2">
      <c r="T259" s="145"/>
    </row>
    <row r="260" spans="20:20" x14ac:dyDescent="0.2">
      <c r="T260" s="145"/>
    </row>
    <row r="261" spans="20:20" x14ac:dyDescent="0.2">
      <c r="T261" s="145"/>
    </row>
    <row r="262" spans="20:20" x14ac:dyDescent="0.2">
      <c r="T262" s="145"/>
    </row>
    <row r="263" spans="20:20" x14ac:dyDescent="0.2">
      <c r="T263" s="145"/>
    </row>
    <row r="264" spans="20:20" x14ac:dyDescent="0.2">
      <c r="T264" s="145"/>
    </row>
    <row r="265" spans="20:20" x14ac:dyDescent="0.2">
      <c r="T265" s="145"/>
    </row>
    <row r="266" spans="20:20" x14ac:dyDescent="0.2">
      <c r="T266" s="145"/>
    </row>
    <row r="267" spans="20:20" x14ac:dyDescent="0.2">
      <c r="T267" s="145"/>
    </row>
    <row r="268" spans="20:20" x14ac:dyDescent="0.2">
      <c r="T268" s="145"/>
    </row>
    <row r="269" spans="20:20" x14ac:dyDescent="0.2">
      <c r="T269" s="145"/>
    </row>
    <row r="270" spans="20:20" x14ac:dyDescent="0.2">
      <c r="T270" s="145"/>
    </row>
    <row r="271" spans="20:20" x14ac:dyDescent="0.2">
      <c r="T271" s="145"/>
    </row>
    <row r="272" spans="20:20" x14ac:dyDescent="0.2">
      <c r="T272" s="145"/>
    </row>
    <row r="273" spans="20:20" x14ac:dyDescent="0.2">
      <c r="T273" s="145"/>
    </row>
    <row r="274" spans="20:20" x14ac:dyDescent="0.2">
      <c r="T274" s="145"/>
    </row>
    <row r="275" spans="20:20" x14ac:dyDescent="0.2">
      <c r="T275" s="145"/>
    </row>
    <row r="276" spans="20:20" x14ac:dyDescent="0.2">
      <c r="T276" s="145"/>
    </row>
    <row r="277" spans="20:20" x14ac:dyDescent="0.2">
      <c r="T277" s="145"/>
    </row>
    <row r="278" spans="20:20" x14ac:dyDescent="0.2">
      <c r="T278" s="145"/>
    </row>
    <row r="279" spans="20:20" x14ac:dyDescent="0.2">
      <c r="T279" s="145"/>
    </row>
    <row r="280" spans="20:20" x14ac:dyDescent="0.2">
      <c r="T280" s="145"/>
    </row>
    <row r="281" spans="20:20" x14ac:dyDescent="0.2">
      <c r="T281" s="145"/>
    </row>
    <row r="282" spans="20:20" x14ac:dyDescent="0.2">
      <c r="T282" s="145"/>
    </row>
    <row r="283" spans="20:20" x14ac:dyDescent="0.2">
      <c r="T283" s="145"/>
    </row>
    <row r="284" spans="20:20" x14ac:dyDescent="0.2">
      <c r="T284" s="145"/>
    </row>
    <row r="285" spans="20:20" x14ac:dyDescent="0.2">
      <c r="T285" s="145"/>
    </row>
    <row r="286" spans="20:20" x14ac:dyDescent="0.2">
      <c r="T286" s="145"/>
    </row>
    <row r="287" spans="20:20" x14ac:dyDescent="0.2">
      <c r="T287" s="145"/>
    </row>
    <row r="288" spans="20:20" x14ac:dyDescent="0.2">
      <c r="T288" s="145"/>
    </row>
    <row r="289" spans="20:20" x14ac:dyDescent="0.2">
      <c r="T289" s="145"/>
    </row>
    <row r="290" spans="20:20" x14ac:dyDescent="0.2">
      <c r="T290" s="145"/>
    </row>
    <row r="291" spans="20:20" x14ac:dyDescent="0.2">
      <c r="T291" s="145"/>
    </row>
    <row r="292" spans="20:20" x14ac:dyDescent="0.2">
      <c r="T292" s="145"/>
    </row>
    <row r="293" spans="20:20" x14ac:dyDescent="0.2">
      <c r="T293" s="145"/>
    </row>
    <row r="294" spans="20:20" x14ac:dyDescent="0.2">
      <c r="T294" s="145"/>
    </row>
    <row r="295" spans="20:20" x14ac:dyDescent="0.2">
      <c r="T295" s="145"/>
    </row>
    <row r="296" spans="20:20" x14ac:dyDescent="0.2">
      <c r="T296" s="145"/>
    </row>
    <row r="297" spans="20:20" x14ac:dyDescent="0.2">
      <c r="T297" s="145"/>
    </row>
    <row r="298" spans="20:20" x14ac:dyDescent="0.2">
      <c r="T298" s="145"/>
    </row>
    <row r="299" spans="20:20" x14ac:dyDescent="0.2">
      <c r="T299" s="145"/>
    </row>
    <row r="300" spans="20:20" x14ac:dyDescent="0.2">
      <c r="T300" s="145"/>
    </row>
    <row r="301" spans="20:20" x14ac:dyDescent="0.2">
      <c r="T301" s="145"/>
    </row>
    <row r="302" spans="20:20" x14ac:dyDescent="0.2">
      <c r="T302" s="145"/>
    </row>
    <row r="303" spans="20:20" x14ac:dyDescent="0.2">
      <c r="T303" s="145"/>
    </row>
    <row r="304" spans="20:20" x14ac:dyDescent="0.2">
      <c r="T304" s="145"/>
    </row>
    <row r="305" spans="20:20" x14ac:dyDescent="0.2">
      <c r="T305" s="145"/>
    </row>
  </sheetData>
  <autoFilter ref="A10:AU19" xr:uid="{00000000-0001-0000-0000-000000000000}"/>
  <mergeCells count="18">
    <mergeCell ref="B15:B17"/>
    <mergeCell ref="A13:A14"/>
    <mergeCell ref="R35:R36"/>
    <mergeCell ref="A15:A17"/>
    <mergeCell ref="AJ9:AL9"/>
    <mergeCell ref="B1:AK4"/>
    <mergeCell ref="A1:A4"/>
    <mergeCell ref="A35:A36"/>
    <mergeCell ref="P9:W9"/>
    <mergeCell ref="AH9:AI9"/>
    <mergeCell ref="C35:C36"/>
    <mergeCell ref="E35:E36"/>
    <mergeCell ref="X9:AE9"/>
    <mergeCell ref="AF9:AG9"/>
    <mergeCell ref="F35:Q35"/>
    <mergeCell ref="F36:Q36"/>
    <mergeCell ref="B13:B14"/>
    <mergeCell ref="A18:B19"/>
  </mergeCells>
  <pageMargins left="0.23622047244094491" right="0.23622047244094491" top="0.74803149606299213" bottom="0.74803149606299213" header="0.31496062992125984" footer="0.31496062992125984"/>
  <pageSetup paperSize="14" scale="6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6"/>
  <sheetViews>
    <sheetView showGridLines="0" topLeftCell="A25" zoomScale="85" zoomScaleNormal="85" workbookViewId="0">
      <selection activeCell="B41" sqref="B41"/>
    </sheetView>
  </sheetViews>
  <sheetFormatPr baseColWidth="10" defaultColWidth="11.42578125" defaultRowHeight="15" x14ac:dyDescent="0.25"/>
  <cols>
    <col min="1" max="1" width="44.28515625" style="32" customWidth="1"/>
    <col min="2" max="2" width="63.5703125" customWidth="1"/>
    <col min="3" max="3" width="24" style="33" customWidth="1"/>
    <col min="4" max="4" width="23.5703125" style="33" customWidth="1"/>
    <col min="5" max="5" width="34.85546875" style="33" customWidth="1"/>
    <col min="6" max="6" width="37.42578125" customWidth="1"/>
    <col min="7" max="7" width="20.7109375" customWidth="1"/>
  </cols>
  <sheetData>
    <row r="1" spans="1:5" s="8" customFormat="1" ht="45" x14ac:dyDescent="0.25">
      <c r="A1" s="5" t="s">
        <v>56</v>
      </c>
      <c r="B1" s="6" t="s">
        <v>57</v>
      </c>
      <c r="C1" s="6" t="s">
        <v>58</v>
      </c>
      <c r="D1" s="6" t="s">
        <v>59</v>
      </c>
      <c r="E1" s="7" t="s">
        <v>60</v>
      </c>
    </row>
    <row r="2" spans="1:5" x14ac:dyDescent="0.25">
      <c r="A2" s="9" t="s">
        <v>61</v>
      </c>
      <c r="B2" s="10">
        <v>462837515</v>
      </c>
      <c r="C2" s="10">
        <v>458544520.75015002</v>
      </c>
      <c r="D2" s="10">
        <f t="shared" ref="D2:D24" si="0">+B2-C2</f>
        <v>4292994.2498499751</v>
      </c>
      <c r="E2" s="11"/>
    </row>
    <row r="3" spans="1:5" ht="24" x14ac:dyDescent="0.25">
      <c r="A3" s="12" t="s">
        <v>62</v>
      </c>
      <c r="B3" s="13">
        <v>14321969830</v>
      </c>
      <c r="C3" s="13">
        <v>22744637270.214577</v>
      </c>
      <c r="D3" s="14">
        <f>+B3-C3</f>
        <v>-8422667440.2145767</v>
      </c>
      <c r="E3" s="15" t="s">
        <v>63</v>
      </c>
    </row>
    <row r="4" spans="1:5" x14ac:dyDescent="0.25">
      <c r="A4" s="9" t="s">
        <v>64</v>
      </c>
      <c r="B4" s="10">
        <v>41513478872</v>
      </c>
      <c r="C4" s="10">
        <v>40772810534.447693</v>
      </c>
      <c r="D4" s="10">
        <f t="shared" si="0"/>
        <v>740668337.55230713</v>
      </c>
      <c r="E4" s="11"/>
    </row>
    <row r="5" spans="1:5" ht="45" x14ac:dyDescent="0.25">
      <c r="A5" s="16" t="s">
        <v>65</v>
      </c>
      <c r="B5" s="10">
        <v>17609115631</v>
      </c>
      <c r="C5" s="10">
        <v>12578571952.608334</v>
      </c>
      <c r="D5" s="10">
        <f t="shared" si="0"/>
        <v>5030543678.3916664</v>
      </c>
      <c r="E5" s="11"/>
    </row>
    <row r="6" spans="1:5" x14ac:dyDescent="0.25">
      <c r="A6" s="9" t="s">
        <v>66</v>
      </c>
      <c r="B6" s="10">
        <v>1795538738</v>
      </c>
      <c r="C6" s="10">
        <v>148615160.66496599</v>
      </c>
      <c r="D6" s="10">
        <f t="shared" si="0"/>
        <v>1646923577.3350339</v>
      </c>
      <c r="E6" s="11"/>
    </row>
    <row r="7" spans="1:5" x14ac:dyDescent="0.25">
      <c r="A7" s="9" t="s">
        <v>67</v>
      </c>
      <c r="B7" s="10">
        <v>5027695390</v>
      </c>
      <c r="C7" s="10">
        <v>4126412237.5356622</v>
      </c>
      <c r="D7" s="10">
        <f t="shared" si="0"/>
        <v>901283152.46433783</v>
      </c>
      <c r="E7" s="11"/>
    </row>
    <row r="8" spans="1:5" x14ac:dyDescent="0.25">
      <c r="A8" s="9" t="s">
        <v>68</v>
      </c>
      <c r="B8" s="10">
        <v>284805801</v>
      </c>
      <c r="C8" s="10">
        <v>284805801.37796807</v>
      </c>
      <c r="D8" s="10">
        <f t="shared" si="0"/>
        <v>-0.37796807289123535</v>
      </c>
      <c r="E8" s="11"/>
    </row>
    <row r="9" spans="1:5" x14ac:dyDescent="0.25">
      <c r="A9" s="9" t="s">
        <v>69</v>
      </c>
      <c r="B9" s="10">
        <v>1060000000</v>
      </c>
      <c r="C9" s="10">
        <v>955211693.6768893</v>
      </c>
      <c r="D9" s="10">
        <f t="shared" si="0"/>
        <v>104788306.3231107</v>
      </c>
      <c r="E9" s="11"/>
    </row>
    <row r="10" spans="1:5" ht="24" x14ac:dyDescent="0.25">
      <c r="A10" s="17" t="s">
        <v>70</v>
      </c>
      <c r="B10" s="18">
        <v>1339252071</v>
      </c>
      <c r="C10" s="18">
        <v>1339252071.3330276</v>
      </c>
      <c r="D10" s="18">
        <f t="shared" si="0"/>
        <v>-0.33302760124206543</v>
      </c>
      <c r="E10" s="19" t="s">
        <v>71</v>
      </c>
    </row>
    <row r="11" spans="1:5" x14ac:dyDescent="0.25">
      <c r="A11" s="9" t="s">
        <v>72</v>
      </c>
      <c r="B11" s="10">
        <v>434351340</v>
      </c>
      <c r="C11" s="10">
        <v>317674487.30708599</v>
      </c>
      <c r="D11" s="10">
        <f t="shared" si="0"/>
        <v>116676852.69291401</v>
      </c>
      <c r="E11" s="11"/>
    </row>
    <row r="12" spans="1:5" x14ac:dyDescent="0.25">
      <c r="A12" s="9" t="s">
        <v>73</v>
      </c>
      <c r="B12" s="10">
        <v>146000000</v>
      </c>
      <c r="C12" s="10">
        <v>145739698.41422197</v>
      </c>
      <c r="D12" s="10">
        <f t="shared" si="0"/>
        <v>260301.58577802777</v>
      </c>
      <c r="E12" s="11"/>
    </row>
    <row r="13" spans="1:5" ht="30" x14ac:dyDescent="0.25">
      <c r="A13" s="20" t="s">
        <v>74</v>
      </c>
      <c r="B13" s="18">
        <v>7831590388</v>
      </c>
      <c r="C13" s="18">
        <v>7115239857.4586487</v>
      </c>
      <c r="D13" s="18">
        <f t="shared" si="0"/>
        <v>716350530.54135132</v>
      </c>
      <c r="E13" s="21"/>
    </row>
    <row r="14" spans="1:5" ht="45" x14ac:dyDescent="0.25">
      <c r="A14" s="20" t="s">
        <v>75</v>
      </c>
      <c r="B14" s="18">
        <v>16041260647</v>
      </c>
      <c r="C14" s="18">
        <v>6601774947.3160334</v>
      </c>
      <c r="D14" s="18">
        <f t="shared" si="0"/>
        <v>9439485699.6839676</v>
      </c>
      <c r="E14" s="19"/>
    </row>
    <row r="15" spans="1:5" x14ac:dyDescent="0.25">
      <c r="A15" s="9" t="s">
        <v>76</v>
      </c>
      <c r="B15" s="10">
        <v>50000000</v>
      </c>
      <c r="C15" s="10">
        <v>49897706.387439996</v>
      </c>
      <c r="D15" s="10">
        <f t="shared" si="0"/>
        <v>102293.612560004</v>
      </c>
      <c r="E15" s="11"/>
    </row>
    <row r="16" spans="1:5" x14ac:dyDescent="0.25">
      <c r="A16" s="9" t="s">
        <v>77</v>
      </c>
      <c r="B16" s="10">
        <v>274833082</v>
      </c>
      <c r="C16" s="10">
        <v>273710549.38619</v>
      </c>
      <c r="D16" s="10">
        <f t="shared" si="0"/>
        <v>1122532.6138100028</v>
      </c>
      <c r="E16" s="11"/>
    </row>
    <row r="17" spans="1:7" ht="16.5" customHeight="1" x14ac:dyDescent="0.25">
      <c r="A17" s="22" t="s">
        <v>78</v>
      </c>
      <c r="B17" s="23">
        <v>1768461537</v>
      </c>
      <c r="C17" s="23">
        <v>1768461537</v>
      </c>
      <c r="D17" s="23">
        <f t="shared" si="0"/>
        <v>0</v>
      </c>
      <c r="E17" s="11"/>
    </row>
    <row r="18" spans="1:7" x14ac:dyDescent="0.25">
      <c r="A18" s="22" t="s">
        <v>79</v>
      </c>
      <c r="B18" s="23">
        <v>1495909812</v>
      </c>
      <c r="C18" s="23">
        <v>1495909812</v>
      </c>
      <c r="D18" s="23">
        <f t="shared" si="0"/>
        <v>0</v>
      </c>
      <c r="E18" s="11"/>
    </row>
    <row r="19" spans="1:7" x14ac:dyDescent="0.25">
      <c r="A19" s="22" t="s">
        <v>80</v>
      </c>
      <c r="B19" s="23">
        <v>3104297472</v>
      </c>
      <c r="C19" s="23">
        <v>3104297472</v>
      </c>
      <c r="D19" s="23">
        <f t="shared" si="0"/>
        <v>0</v>
      </c>
      <c r="E19" s="11"/>
    </row>
    <row r="20" spans="1:7" x14ac:dyDescent="0.25">
      <c r="A20" s="22" t="s">
        <v>81</v>
      </c>
      <c r="B20" s="23">
        <v>257506262</v>
      </c>
      <c r="C20" s="23">
        <v>257506262</v>
      </c>
      <c r="D20" s="23">
        <f t="shared" si="0"/>
        <v>0</v>
      </c>
      <c r="E20" s="11"/>
    </row>
    <row r="21" spans="1:7" x14ac:dyDescent="0.25">
      <c r="A21" s="22" t="s">
        <v>82</v>
      </c>
      <c r="B21" s="23">
        <v>8588622123</v>
      </c>
      <c r="C21" s="23">
        <v>8588622123</v>
      </c>
      <c r="D21" s="23">
        <f t="shared" si="0"/>
        <v>0</v>
      </c>
      <c r="E21" s="11"/>
    </row>
    <row r="22" spans="1:7" x14ac:dyDescent="0.25">
      <c r="A22" s="24" t="s">
        <v>83</v>
      </c>
      <c r="B22" s="25">
        <v>5000000000</v>
      </c>
      <c r="C22" s="25">
        <v>5000000000</v>
      </c>
      <c r="D22" s="25">
        <f t="shared" si="0"/>
        <v>0</v>
      </c>
      <c r="E22" s="26" t="s">
        <v>84</v>
      </c>
    </row>
    <row r="23" spans="1:7" x14ac:dyDescent="0.25">
      <c r="A23" s="24" t="s">
        <v>85</v>
      </c>
      <c r="B23" s="25">
        <v>224000000</v>
      </c>
      <c r="C23" s="25">
        <v>224000000</v>
      </c>
      <c r="D23" s="25">
        <f t="shared" si="0"/>
        <v>0</v>
      </c>
      <c r="E23" s="26" t="s">
        <v>84</v>
      </c>
    </row>
    <row r="24" spans="1:7" ht="15.75" thickBot="1" x14ac:dyDescent="0.3">
      <c r="A24" s="27" t="s">
        <v>86</v>
      </c>
      <c r="B24" s="28">
        <v>825938353</v>
      </c>
      <c r="C24" s="28">
        <v>825938353</v>
      </c>
      <c r="D24" s="28">
        <f t="shared" si="0"/>
        <v>0</v>
      </c>
      <c r="E24" s="29"/>
    </row>
    <row r="25" spans="1:7" x14ac:dyDescent="0.25">
      <c r="A25" s="30" t="s">
        <v>87</v>
      </c>
      <c r="B25" s="31">
        <f>SUM(B2:B24)</f>
        <v>129457464864</v>
      </c>
      <c r="C25" s="31">
        <f t="shared" ref="C25" si="1">SUM(C2:C24)</f>
        <v>119177634047.87888</v>
      </c>
      <c r="D25" s="31">
        <f>SUM(D2:D24)</f>
        <v>10279830816.121115</v>
      </c>
      <c r="E25"/>
    </row>
    <row r="26" spans="1:7" x14ac:dyDescent="0.25">
      <c r="E26" s="34"/>
    </row>
    <row r="29" spans="1:7" x14ac:dyDescent="0.25">
      <c r="A29" s="280" t="s">
        <v>88</v>
      </c>
      <c r="B29" s="280"/>
      <c r="C29" s="280"/>
      <c r="D29" s="280"/>
      <c r="E29" s="280"/>
      <c r="F29" s="280"/>
    </row>
    <row r="30" spans="1:7" x14ac:dyDescent="0.25">
      <c r="A30" s="35" t="s">
        <v>89</v>
      </c>
      <c r="B30" s="36" t="s">
        <v>90</v>
      </c>
      <c r="C30" s="37" t="s">
        <v>91</v>
      </c>
      <c r="D30" s="37" t="s">
        <v>92</v>
      </c>
      <c r="E30" s="37" t="s">
        <v>93</v>
      </c>
      <c r="F30" s="38" t="s">
        <v>94</v>
      </c>
      <c r="G30" s="38" t="s">
        <v>95</v>
      </c>
    </row>
    <row r="31" spans="1:7" ht="15" customHeight="1" x14ac:dyDescent="0.25">
      <c r="A31" s="264" t="s">
        <v>64</v>
      </c>
      <c r="B31" s="39" t="s">
        <v>96</v>
      </c>
      <c r="C31" s="281">
        <f>+D4</f>
        <v>740668337.55230713</v>
      </c>
      <c r="D31" s="40" t="s">
        <v>97</v>
      </c>
      <c r="E31" s="278"/>
      <c r="F31" s="262" t="s">
        <v>98</v>
      </c>
      <c r="G31" s="262" t="s">
        <v>99</v>
      </c>
    </row>
    <row r="32" spans="1:7" ht="23.25" thickBot="1" x14ac:dyDescent="0.3">
      <c r="A32" s="265"/>
      <c r="B32" s="41" t="s">
        <v>100</v>
      </c>
      <c r="C32" s="282"/>
      <c r="D32" s="42" t="s">
        <v>97</v>
      </c>
      <c r="E32" s="279"/>
      <c r="F32" s="274"/>
      <c r="G32" s="274"/>
    </row>
    <row r="33" spans="1:7" ht="15" customHeight="1" x14ac:dyDescent="0.25">
      <c r="A33" s="263" t="s">
        <v>65</v>
      </c>
      <c r="B33" s="43" t="s">
        <v>101</v>
      </c>
      <c r="C33" s="266">
        <f>+D5</f>
        <v>5030543678.3916664</v>
      </c>
      <c r="D33" s="276" t="s">
        <v>102</v>
      </c>
      <c r="E33" s="278"/>
      <c r="F33" s="44"/>
      <c r="G33" s="44"/>
    </row>
    <row r="34" spans="1:7" ht="81.75" customHeight="1" thickBot="1" x14ac:dyDescent="0.3">
      <c r="A34" s="265"/>
      <c r="B34" s="45" t="s">
        <v>103</v>
      </c>
      <c r="C34" s="268"/>
      <c r="D34" s="277"/>
      <c r="E34" s="279"/>
      <c r="F34" s="46" t="s">
        <v>104</v>
      </c>
      <c r="G34" s="46" t="s">
        <v>105</v>
      </c>
    </row>
    <row r="35" spans="1:7" ht="71.25" customHeight="1" thickBot="1" x14ac:dyDescent="0.3">
      <c r="A35" s="47" t="s">
        <v>66</v>
      </c>
      <c r="B35" s="48" t="s">
        <v>106</v>
      </c>
      <c r="C35" s="49">
        <f>+D6</f>
        <v>1646923577.3350339</v>
      </c>
      <c r="D35" s="42" t="s">
        <v>97</v>
      </c>
      <c r="E35" s="50" t="s">
        <v>107</v>
      </c>
      <c r="F35" s="46" t="s">
        <v>108</v>
      </c>
      <c r="G35" s="46" t="s">
        <v>109</v>
      </c>
    </row>
    <row r="36" spans="1:7" ht="45.75" customHeight="1" thickBot="1" x14ac:dyDescent="0.3">
      <c r="A36" s="47" t="s">
        <v>110</v>
      </c>
      <c r="B36" s="48" t="s">
        <v>111</v>
      </c>
      <c r="C36" s="49">
        <f>+D7</f>
        <v>901283152.46433783</v>
      </c>
      <c r="D36" s="42" t="s">
        <v>97</v>
      </c>
      <c r="E36" s="50" t="s">
        <v>112</v>
      </c>
      <c r="F36" s="46" t="s">
        <v>113</v>
      </c>
      <c r="G36" s="46" t="s">
        <v>114</v>
      </c>
    </row>
    <row r="37" spans="1:7" ht="18" customHeight="1" x14ac:dyDescent="0.25">
      <c r="A37" s="263" t="s">
        <v>69</v>
      </c>
      <c r="B37" s="39" t="s">
        <v>115</v>
      </c>
      <c r="C37" s="266"/>
      <c r="D37" s="40" t="s">
        <v>116</v>
      </c>
      <c r="E37" s="278" t="s">
        <v>117</v>
      </c>
      <c r="F37" s="273" t="s">
        <v>118</v>
      </c>
      <c r="G37" s="273" t="s">
        <v>119</v>
      </c>
    </row>
    <row r="38" spans="1:7" ht="27" customHeight="1" thickBot="1" x14ac:dyDescent="0.3">
      <c r="A38" s="265"/>
      <c r="B38" s="51" t="s">
        <v>120</v>
      </c>
      <c r="C38" s="268"/>
      <c r="D38" s="42"/>
      <c r="E38" s="279"/>
      <c r="F38" s="274"/>
      <c r="G38" s="274"/>
    </row>
    <row r="39" spans="1:7" ht="26.25" customHeight="1" x14ac:dyDescent="0.25">
      <c r="A39" s="264" t="s">
        <v>72</v>
      </c>
      <c r="B39" s="39" t="s">
        <v>121</v>
      </c>
      <c r="C39" s="266">
        <f>+D11</f>
        <v>116676852.69291401</v>
      </c>
      <c r="D39" s="40" t="s">
        <v>102</v>
      </c>
      <c r="E39" s="275" t="s">
        <v>122</v>
      </c>
      <c r="F39" s="273" t="s">
        <v>123</v>
      </c>
      <c r="G39" s="273" t="s">
        <v>124</v>
      </c>
    </row>
    <row r="40" spans="1:7" ht="30" customHeight="1" thickBot="1" x14ac:dyDescent="0.3">
      <c r="A40" s="265"/>
      <c r="B40" s="51" t="s">
        <v>125</v>
      </c>
      <c r="C40" s="268"/>
      <c r="D40" s="52"/>
      <c r="E40" s="270"/>
      <c r="F40" s="274"/>
      <c r="G40" s="274"/>
    </row>
    <row r="41" spans="1:7" x14ac:dyDescent="0.25">
      <c r="A41" s="263" t="s">
        <v>74</v>
      </c>
      <c r="B41" s="53" t="s">
        <v>126</v>
      </c>
      <c r="C41" s="266">
        <f>+D13</f>
        <v>716350530.54135132</v>
      </c>
      <c r="D41" s="40" t="s">
        <v>97</v>
      </c>
      <c r="E41" s="269" t="s">
        <v>127</v>
      </c>
      <c r="F41" s="44" t="s">
        <v>128</v>
      </c>
      <c r="G41" s="44" t="s">
        <v>129</v>
      </c>
    </row>
    <row r="42" spans="1:7" ht="24.75" x14ac:dyDescent="0.25">
      <c r="A42" s="264"/>
      <c r="B42" s="53" t="s">
        <v>130</v>
      </c>
      <c r="C42" s="267"/>
      <c r="D42" s="54" t="s">
        <v>131</v>
      </c>
      <c r="E42" s="269"/>
      <c r="F42" s="44"/>
      <c r="G42" s="44"/>
    </row>
    <row r="43" spans="1:7" ht="15.75" thickBot="1" x14ac:dyDescent="0.3">
      <c r="A43" s="265"/>
      <c r="B43" s="51" t="s">
        <v>132</v>
      </c>
      <c r="C43" s="268"/>
      <c r="D43" s="42" t="s">
        <v>116</v>
      </c>
      <c r="E43" s="270"/>
      <c r="F43" s="46" t="s">
        <v>133</v>
      </c>
      <c r="G43" s="46" t="s">
        <v>134</v>
      </c>
    </row>
    <row r="44" spans="1:7" ht="24.75" customHeight="1" x14ac:dyDescent="0.25">
      <c r="A44" s="263" t="s">
        <v>75</v>
      </c>
      <c r="B44" s="55" t="s">
        <v>135</v>
      </c>
      <c r="C44" s="266">
        <f>+D14</f>
        <v>9439485699.6839676</v>
      </c>
      <c r="D44" s="40" t="s">
        <v>97</v>
      </c>
      <c r="E44" s="271"/>
      <c r="F44" s="262" t="s">
        <v>136</v>
      </c>
      <c r="G44" s="262" t="s">
        <v>129</v>
      </c>
    </row>
    <row r="45" spans="1:7" ht="24.75" x14ac:dyDescent="0.25">
      <c r="A45" s="264"/>
      <c r="B45" s="56" t="s">
        <v>137</v>
      </c>
      <c r="C45" s="267"/>
      <c r="D45" s="40" t="s">
        <v>97</v>
      </c>
      <c r="E45" s="271"/>
      <c r="F45" s="262"/>
      <c r="G45" s="262"/>
    </row>
    <row r="46" spans="1:7" ht="25.5" customHeight="1" x14ac:dyDescent="0.25">
      <c r="A46" s="264"/>
      <c r="B46" s="57" t="s">
        <v>138</v>
      </c>
      <c r="C46" s="267"/>
      <c r="D46" s="40" t="s">
        <v>97</v>
      </c>
      <c r="E46" s="271"/>
      <c r="F46" s="262"/>
      <c r="G46" s="262"/>
    </row>
    <row r="47" spans="1:7" ht="41.25" customHeight="1" thickBot="1" x14ac:dyDescent="0.3">
      <c r="A47" s="265"/>
      <c r="B47" s="58" t="s">
        <v>139</v>
      </c>
      <c r="C47" s="268"/>
      <c r="D47" s="52"/>
      <c r="E47" s="272"/>
      <c r="F47" s="46" t="s">
        <v>140</v>
      </c>
      <c r="G47" s="46" t="s">
        <v>105</v>
      </c>
    </row>
    <row r="48" spans="1:7" x14ac:dyDescent="0.25">
      <c r="A48" s="59"/>
      <c r="B48" s="60" t="s">
        <v>141</v>
      </c>
      <c r="C48" s="61">
        <f>SUM(C31:C47)</f>
        <v>18591931828.661579</v>
      </c>
    </row>
    <row r="50" spans="1:5" x14ac:dyDescent="0.25">
      <c r="A50" s="62" t="s">
        <v>142</v>
      </c>
      <c r="B50" s="62"/>
      <c r="C50" s="62"/>
      <c r="D50" s="62"/>
      <c r="E50"/>
    </row>
    <row r="51" spans="1:5" x14ac:dyDescent="0.25">
      <c r="A51" s="63" t="s">
        <v>143</v>
      </c>
      <c r="B51" s="64" t="s">
        <v>91</v>
      </c>
      <c r="C51" s="64" t="s">
        <v>144</v>
      </c>
      <c r="D51" s="64" t="s">
        <v>145</v>
      </c>
      <c r="E51" s="65" t="s">
        <v>146</v>
      </c>
    </row>
    <row r="52" spans="1:5" ht="56.25" x14ac:dyDescent="0.25">
      <c r="A52" s="20" t="s">
        <v>75</v>
      </c>
      <c r="B52" s="66">
        <f>+D3</f>
        <v>-8422667440.2145767</v>
      </c>
      <c r="C52" s="67" t="s">
        <v>62</v>
      </c>
      <c r="D52" s="68" t="s">
        <v>147</v>
      </c>
      <c r="E52" s="69" t="s">
        <v>148</v>
      </c>
    </row>
    <row r="53" spans="1:5" ht="48" x14ac:dyDescent="0.25">
      <c r="A53" s="17" t="s">
        <v>67</v>
      </c>
      <c r="B53" s="70">
        <v>159027035</v>
      </c>
      <c r="C53" s="71" t="s">
        <v>68</v>
      </c>
      <c r="D53" s="72" t="s">
        <v>149</v>
      </c>
      <c r="E53" s="69" t="s">
        <v>150</v>
      </c>
    </row>
    <row r="54" spans="1:5" x14ac:dyDescent="0.25">
      <c r="A54"/>
      <c r="B54" s="33"/>
      <c r="E54"/>
    </row>
    <row r="55" spans="1:5" ht="15.75" thickBot="1" x14ac:dyDescent="0.3">
      <c r="A55"/>
      <c r="B55" s="33"/>
      <c r="E55"/>
    </row>
    <row r="56" spans="1:5" ht="15.75" x14ac:dyDescent="0.25">
      <c r="A56" s="73" t="s">
        <v>151</v>
      </c>
      <c r="B56" s="74"/>
      <c r="E56"/>
    </row>
    <row r="57" spans="1:5" x14ac:dyDescent="0.25">
      <c r="A57" s="75" t="s">
        <v>152</v>
      </c>
      <c r="B57" s="76" t="s">
        <v>91</v>
      </c>
      <c r="E57"/>
    </row>
    <row r="58" spans="1:5" x14ac:dyDescent="0.25">
      <c r="A58" s="9" t="s">
        <v>153</v>
      </c>
      <c r="B58" s="77">
        <f>+C78</f>
        <v>126052345944</v>
      </c>
      <c r="E58"/>
    </row>
    <row r="59" spans="1:5" x14ac:dyDescent="0.25">
      <c r="A59" s="9" t="s">
        <v>154</v>
      </c>
      <c r="B59" s="77">
        <f>+C83</f>
        <v>28064619790</v>
      </c>
      <c r="E59"/>
    </row>
    <row r="60" spans="1:5" ht="24" x14ac:dyDescent="0.25">
      <c r="A60" s="78" t="s">
        <v>155</v>
      </c>
      <c r="B60" s="79">
        <f>+C79-B59</f>
        <v>6136338428</v>
      </c>
      <c r="C60" s="80" t="s">
        <v>156</v>
      </c>
      <c r="E60"/>
    </row>
    <row r="61" spans="1:5" x14ac:dyDescent="0.25">
      <c r="A61" s="9" t="s">
        <v>157</v>
      </c>
      <c r="B61" s="77">
        <f>+B58-B59-B60</f>
        <v>91851387726</v>
      </c>
      <c r="E61"/>
    </row>
    <row r="62" spans="1:5" ht="15.75" thickBot="1" x14ac:dyDescent="0.3">
      <c r="A62" s="81" t="s">
        <v>158</v>
      </c>
      <c r="B62" s="82">
        <f>+B59/B58</f>
        <v>0.22264258217350422</v>
      </c>
      <c r="E62"/>
    </row>
    <row r="63" spans="1:5" x14ac:dyDescent="0.25">
      <c r="A63"/>
      <c r="B63" s="83"/>
      <c r="E63"/>
    </row>
    <row r="64" spans="1:5" x14ac:dyDescent="0.25">
      <c r="A64"/>
      <c r="B64" s="84"/>
      <c r="E64"/>
    </row>
    <row r="65" spans="1:5" x14ac:dyDescent="0.25">
      <c r="A65" s="85" t="s">
        <v>159</v>
      </c>
      <c r="B65" s="85"/>
      <c r="C65" s="85"/>
      <c r="E65"/>
    </row>
    <row r="66" spans="1:5" x14ac:dyDescent="0.25">
      <c r="A66" s="86" t="s">
        <v>160</v>
      </c>
      <c r="B66" s="87"/>
      <c r="C66" s="88">
        <v>118704526772</v>
      </c>
      <c r="E66"/>
    </row>
    <row r="67" spans="1:5" x14ac:dyDescent="0.25">
      <c r="A67" s="89" t="s">
        <v>161</v>
      </c>
      <c r="B67" s="33"/>
      <c r="C67" s="33">
        <f>+B68+B69+B70+B71</f>
        <v>12752938092</v>
      </c>
      <c r="E67"/>
    </row>
    <row r="68" spans="1:5" x14ac:dyDescent="0.25">
      <c r="A68" t="s">
        <v>162</v>
      </c>
      <c r="B68" s="90">
        <v>7025971007</v>
      </c>
      <c r="E68"/>
    </row>
    <row r="69" spans="1:5" x14ac:dyDescent="0.25">
      <c r="A69" t="s">
        <v>163</v>
      </c>
      <c r="B69" s="90">
        <v>1495909812</v>
      </c>
      <c r="E69"/>
    </row>
    <row r="70" spans="1:5" x14ac:dyDescent="0.25">
      <c r="A70" t="s">
        <v>164</v>
      </c>
      <c r="B70" s="90">
        <v>825938353</v>
      </c>
      <c r="E70"/>
    </row>
    <row r="71" spans="1:5" x14ac:dyDescent="0.25">
      <c r="A71" s="91" t="s">
        <v>165</v>
      </c>
      <c r="B71" s="92">
        <v>3405118920</v>
      </c>
      <c r="C71" s="93"/>
      <c r="E71"/>
    </row>
    <row r="72" spans="1:5" x14ac:dyDescent="0.25">
      <c r="A72" s="89" t="s">
        <v>166</v>
      </c>
      <c r="B72" s="90"/>
      <c r="C72" s="33">
        <f>-B73</f>
        <v>-2000000000</v>
      </c>
      <c r="E72"/>
    </row>
    <row r="73" spans="1:5" x14ac:dyDescent="0.25">
      <c r="A73" t="s">
        <v>167</v>
      </c>
      <c r="B73" s="90">
        <v>2000000000</v>
      </c>
      <c r="E73"/>
    </row>
    <row r="74" spans="1:5" x14ac:dyDescent="0.25">
      <c r="A74" s="94" t="s">
        <v>168</v>
      </c>
      <c r="B74" s="31"/>
      <c r="C74" s="95">
        <f>+C66+C67+C72</f>
        <v>129457464864</v>
      </c>
      <c r="E74"/>
    </row>
    <row r="78" spans="1:5" x14ac:dyDescent="0.25">
      <c r="B78" s="96" t="s">
        <v>169</v>
      </c>
      <c r="C78" s="96">
        <v>126052345944</v>
      </c>
    </row>
    <row r="79" spans="1:5" x14ac:dyDescent="0.25">
      <c r="B79" s="96" t="s">
        <v>170</v>
      </c>
      <c r="C79" s="96">
        <v>34200958218</v>
      </c>
    </row>
    <row r="80" spans="1:5" x14ac:dyDescent="0.25">
      <c r="B80" s="96" t="s">
        <v>171</v>
      </c>
      <c r="C80" s="96">
        <v>91851387726</v>
      </c>
    </row>
    <row r="81" spans="2:3" x14ac:dyDescent="0.25">
      <c r="B81" s="96" t="s">
        <v>94</v>
      </c>
      <c r="C81" s="96">
        <v>11074423275</v>
      </c>
    </row>
    <row r="82" spans="2:3" x14ac:dyDescent="0.25">
      <c r="B82" s="96" t="s">
        <v>172</v>
      </c>
      <c r="C82" s="96">
        <v>16990196515</v>
      </c>
    </row>
    <row r="83" spans="2:3" x14ac:dyDescent="0.25">
      <c r="B83" s="96" t="s">
        <v>154</v>
      </c>
      <c r="C83" s="96">
        <f>+C81+C82</f>
        <v>28064619790</v>
      </c>
    </row>
    <row r="84" spans="2:3" x14ac:dyDescent="0.25">
      <c r="B84" s="96" t="s">
        <v>173</v>
      </c>
      <c r="C84" s="96">
        <f>+C79-C83</f>
        <v>6136338428</v>
      </c>
    </row>
    <row r="85" spans="2:3" x14ac:dyDescent="0.25">
      <c r="B85" s="96"/>
      <c r="C85" s="96">
        <f>+C78-C80</f>
        <v>34200958218</v>
      </c>
    </row>
    <row r="86" spans="2:3" x14ac:dyDescent="0.25">
      <c r="B86" s="96"/>
      <c r="C86" s="96">
        <f>+C85-C83</f>
        <v>6136338428</v>
      </c>
    </row>
  </sheetData>
  <mergeCells count="28">
    <mergeCell ref="G31:G32"/>
    <mergeCell ref="A29:F29"/>
    <mergeCell ref="A31:A32"/>
    <mergeCell ref="C31:C32"/>
    <mergeCell ref="E31:E32"/>
    <mergeCell ref="F31:F32"/>
    <mergeCell ref="A33:A34"/>
    <mergeCell ref="C33:C34"/>
    <mergeCell ref="D33:D34"/>
    <mergeCell ref="E33:E34"/>
    <mergeCell ref="A37:A38"/>
    <mergeCell ref="C37:C38"/>
    <mergeCell ref="E37:E38"/>
    <mergeCell ref="F37:F38"/>
    <mergeCell ref="G37:G38"/>
    <mergeCell ref="A39:A40"/>
    <mergeCell ref="C39:C40"/>
    <mergeCell ref="E39:E40"/>
    <mergeCell ref="F39:F40"/>
    <mergeCell ref="G39:G40"/>
    <mergeCell ref="F44:F46"/>
    <mergeCell ref="G44:G46"/>
    <mergeCell ref="A41:A43"/>
    <mergeCell ref="C41:C43"/>
    <mergeCell ref="E41:E43"/>
    <mergeCell ref="A44:A47"/>
    <mergeCell ref="C44:C47"/>
    <mergeCell ref="E44:E47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FDFF1A7BF33A048A96F17EE9DE5F8B4" ma:contentTypeVersion="1" ma:contentTypeDescription="Crear nuevo documento." ma:contentTypeScope="" ma:versionID="c31c5d5e3b9dc190cc56e3472a30ee06">
  <xsd:schema xmlns:xsd="http://www.w3.org/2001/XMLSchema" xmlns:xs="http://www.w3.org/2001/XMLSchema" xmlns:p="http://schemas.microsoft.com/office/2006/metadata/properties" xmlns:ns2="584f357b-a554-460e-9aa2-a1fbe49b17b8" targetNamespace="http://schemas.microsoft.com/office/2006/metadata/properties" ma:root="true" ma:fieldsID="0210bdf56cec92bc8868605d4287e24f" ns2:_="">
    <xsd:import namespace="584f357b-a554-460e-9aa2-a1fbe49b17b8"/>
    <xsd:element name="properties">
      <xsd:complexType>
        <xsd:sequence>
          <xsd:element name="documentManagement">
            <xsd:complexType>
              <xsd:all>
                <xsd:element ref="ns2:Fech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4f357b-a554-460e-9aa2-a1fbe49b17b8" elementFormDefault="qualified">
    <xsd:import namespace="http://schemas.microsoft.com/office/2006/documentManagement/types"/>
    <xsd:import namespace="http://schemas.microsoft.com/office/infopath/2007/PartnerControls"/>
    <xsd:element name="Fecha" ma:index="8" nillable="true" ma:displayName="Fecha" ma:format="DateOnly" ma:internalName="Fech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echa xmlns="584f357b-a554-460e-9aa2-a1fbe49b17b8">2025-11-10T08:00:00+00:00</Fecha>
  </documentManagement>
</p:properties>
</file>

<file path=customXml/itemProps1.xml><?xml version="1.0" encoding="utf-8"?>
<ds:datastoreItem xmlns:ds="http://schemas.openxmlformats.org/officeDocument/2006/customXml" ds:itemID="{919CDE8E-58D9-43CC-9A60-CEFD48A34E4A}"/>
</file>

<file path=customXml/itemProps2.xml><?xml version="1.0" encoding="utf-8"?>
<ds:datastoreItem xmlns:ds="http://schemas.openxmlformats.org/officeDocument/2006/customXml" ds:itemID="{5D67C385-6218-4E03-AD83-8F512C64C7B5}"/>
</file>

<file path=customXml/itemProps3.xml><?xml version="1.0" encoding="utf-8"?>
<ds:datastoreItem xmlns:ds="http://schemas.openxmlformats.org/officeDocument/2006/customXml" ds:itemID="{34C864E4-750D-43D8-AF18-07AE5123F2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SGTO Plan Indicativo 2025</vt:lpstr>
      <vt:lpstr>Resumen</vt:lpstr>
      <vt:lpstr>'SGTO Plan Indicativo 2025'!Área_de_impresión</vt:lpstr>
      <vt:lpstr>'SGTO Plan Indicativo 2025'!Títulos_a_imprimir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Claudia Velasquez Higuita</dc:creator>
  <cp:keywords/>
  <dc:description/>
  <cp:lastModifiedBy>Claudia Andrea Pineda Monsalve</cp:lastModifiedBy>
  <cp:revision/>
  <dcterms:created xsi:type="dcterms:W3CDTF">2016-12-14T23:54:39Z</dcterms:created>
  <dcterms:modified xsi:type="dcterms:W3CDTF">2025-11-07T18:55:59Z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0x0101001FDFF1A7BF33A048A96F17EE9DE5F8B4</vt:lpwstr>
  </property>
</Properties>
</file>